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24226"/>
  <bookViews>
    <workbookView xWindow="51090" yWindow="730" windowWidth="25820" windowHeight="13900" activeTab="0"/>
  </bookViews>
  <sheets>
    <sheet name="Blad1" sheetId="1" r:id="rId1"/>
    <sheet name="Blad2" sheetId="2" r:id="rId2"/>
    <sheet name="Blad3" sheetId="3" r:id="rId3"/>
  </sheets>
  <definedNames/>
  <calcPr calcId="191029"/>
  <extLst/>
</workbook>
</file>

<file path=xl/sharedStrings.xml><?xml version="1.0" encoding="utf-8"?>
<sst xmlns="http://schemas.openxmlformats.org/spreadsheetml/2006/main" count="303" uniqueCount="180">
  <si>
    <t>artikel</t>
  </si>
  <si>
    <t>aantal</t>
  </si>
  <si>
    <t>factuuradres:</t>
  </si>
  <si>
    <t>Leveradres:</t>
  </si>
  <si>
    <t>Kleur profiel:</t>
  </si>
  <si>
    <t>Profiel type:</t>
  </si>
  <si>
    <t>grijs</t>
  </si>
  <si>
    <t>zwart</t>
  </si>
  <si>
    <t>info@eamo.nl</t>
  </si>
  <si>
    <t>55.A2</t>
  </si>
  <si>
    <t>66.A2</t>
  </si>
  <si>
    <t>Din L</t>
  </si>
  <si>
    <t>Din R</t>
  </si>
  <si>
    <t>Kozijn Breedte</t>
  </si>
  <si>
    <t>Kozijn Hoogte</t>
  </si>
  <si>
    <t>aantal scharnieren per deur</t>
  </si>
  <si>
    <t>Vrijekeuze:</t>
  </si>
  <si>
    <t>OrderDatum:</t>
  </si>
  <si>
    <t>Stelblokjes = 1 set per paneel</t>
  </si>
  <si>
    <t>Tape = 33 meter per rol</t>
  </si>
  <si>
    <t>aantal kozijnen</t>
  </si>
  <si>
    <t>Draairichting deur</t>
  </si>
  <si>
    <t>type</t>
  </si>
  <si>
    <t>uitvoering</t>
  </si>
  <si>
    <t>ja</t>
  </si>
  <si>
    <t>nee</t>
  </si>
  <si>
    <t>Opmerking:</t>
  </si>
  <si>
    <t>HPL</t>
  </si>
  <si>
    <t>33.1</t>
  </si>
  <si>
    <t>33.2</t>
  </si>
  <si>
    <t>33.A2</t>
  </si>
  <si>
    <t>44.2</t>
  </si>
  <si>
    <t>44.A2</t>
  </si>
  <si>
    <t>55.2</t>
  </si>
  <si>
    <t>66.2</t>
  </si>
  <si>
    <t>postcode</t>
  </si>
  <si>
    <t>contact persoon</t>
  </si>
  <si>
    <t>Telefoon</t>
  </si>
  <si>
    <t>E-mail</t>
  </si>
  <si>
    <t>Opmerking: Gewenste levertijd??</t>
  </si>
  <si>
    <t>Gebruik het dropdown menu</t>
  </si>
  <si>
    <t>Glasssoort in wand (tbv rubbers rugzijde kozijn)</t>
  </si>
  <si>
    <t>aantal:</t>
  </si>
  <si>
    <t>tbv glasdikte:</t>
  </si>
  <si>
    <t xml:space="preserve">55.2 </t>
  </si>
  <si>
    <t>88.2</t>
  </si>
  <si>
    <t>Naam</t>
  </si>
  <si>
    <t>type deur (glas/kader/HPL)</t>
  </si>
  <si>
    <t>U-40 - U-40x25x40 (vast)     L=3000</t>
  </si>
  <si>
    <t>KL40 -  Klik-40x25x40    L=3000</t>
  </si>
  <si>
    <t>U25 -  U-25x25x25 (vast)     L=3000</t>
  </si>
  <si>
    <t>KL25 - Klik-25x25x25    L=3000</t>
  </si>
  <si>
    <t>type slot;  alleen bij glazendeuren              (Staand = Office Liggend = Studio)</t>
  </si>
  <si>
    <t>EAMO-DK6045</t>
  </si>
  <si>
    <t>Glasssoort in kaderdeur 3883</t>
  </si>
  <si>
    <t>Bestelnummer</t>
  </si>
  <si>
    <t>Ordernummer</t>
  </si>
  <si>
    <t>Adres</t>
  </si>
  <si>
    <t xml:space="preserve">    ↓</t>
  </si>
  <si>
    <t>stelblokjes set</t>
  </si>
  <si>
    <r>
      <t xml:space="preserve">Gebruik het dropdown menu                                                    </t>
    </r>
    <r>
      <rPr>
        <b/>
        <sz val="11"/>
        <color rgb="FFFF0000"/>
        <rFont val="Calibri"/>
        <family val="2"/>
      </rPr>
      <t>↓</t>
    </r>
  </si>
  <si>
    <t>Office D/N</t>
  </si>
  <si>
    <t>Studio</t>
  </si>
  <si>
    <t>Office Dag</t>
  </si>
  <si>
    <t>vast</t>
  </si>
  <si>
    <t>11.284 Loopslot office classic ( L )</t>
  </si>
  <si>
    <t>11.285 Loopslot office classic ( R )</t>
  </si>
  <si>
    <t>11.280 D/N-slot  office classic ( L )</t>
  </si>
  <si>
    <t>Loopslot Studio rondo krukstel voor</t>
  </si>
  <si>
    <t>Cilinderslot Studio rondo</t>
  </si>
  <si>
    <t>Tegenkast Studio rondo</t>
  </si>
  <si>
    <t>Loopslot Studio classic krukstel voor</t>
  </si>
  <si>
    <t>Cilinderslot Studio classic</t>
  </si>
  <si>
    <t>Tegenkast Studio classic</t>
  </si>
  <si>
    <t>Krukstel Haaks Ø18.</t>
  </si>
  <si>
    <t>Kaderdeur 3883</t>
  </si>
  <si>
    <t>glassoort</t>
  </si>
  <si>
    <t>aantal    kozijnen</t>
  </si>
  <si>
    <t>valdorpel</t>
  </si>
  <si>
    <t>deurmaat</t>
  </si>
  <si>
    <t>glasmaat</t>
  </si>
  <si>
    <t>breedte</t>
  </si>
  <si>
    <t>hoogte</t>
  </si>
  <si>
    <t>Geanodiseerd Grijs</t>
  </si>
  <si>
    <t>3883Dag</t>
  </si>
  <si>
    <t>3883D/N</t>
  </si>
  <si>
    <t>3M 4910 F t/k VHB, dikte 1.0mm, afm. 6mm x 33m, transparant</t>
  </si>
  <si>
    <t>3M 4910 F t/k VHB, dikte 1.0mm, afm. 9mm x 33m, transparant</t>
  </si>
  <si>
    <t>3M 4910 F t/k VHB, dikte 1.0mm, afm. 15mm x 33m, transparant</t>
  </si>
  <si>
    <t>RVS</t>
  </si>
  <si>
    <t>RAL Kleur</t>
  </si>
  <si>
    <t>Draairichting  Din</t>
  </si>
  <si>
    <t>PC Boring</t>
  </si>
  <si>
    <t>Type slot</t>
  </si>
  <si>
    <t>Hoekslot PC</t>
  </si>
  <si>
    <t>Hoekslot PC vrije glaskant, dunne zijde blind</t>
  </si>
  <si>
    <t>Draairichting  Din Loopdeur</t>
  </si>
  <si>
    <t>Dubbeldeurstel? Geef de draairichting van de loopdeur op.</t>
  </si>
  <si>
    <t>Deurmaat</t>
  </si>
  <si>
    <t>Glasmaat</t>
  </si>
  <si>
    <t>HPL/Kader-deur Scharnier Din Links  RVS.</t>
  </si>
  <si>
    <t>HPL/Kader-deur Scharnier Din Rechts RVS.</t>
  </si>
  <si>
    <t>Glasdeur Scharnier Din Links RVS.</t>
  </si>
  <si>
    <t>Glasdeur Scharnier Din Rechts RVS.</t>
  </si>
  <si>
    <t>KD 3883 PC85 slot</t>
  </si>
  <si>
    <t>PC72Dag</t>
  </si>
  <si>
    <t>PC72D/N</t>
  </si>
  <si>
    <t>PC92Dag</t>
  </si>
  <si>
    <t>PC92D/N</t>
  </si>
  <si>
    <t>Sluitpot</t>
  </si>
  <si>
    <t>Nemef 749</t>
  </si>
  <si>
    <t>valdorpel wel/niet/type</t>
  </si>
  <si>
    <t>3M 4910 F t/k VHB, dikte 0.5mm, afm. 6mm x 33m, transparant</t>
  </si>
  <si>
    <t>3M 4910 F t/k VHB, dikte 0.5mm, afm. 9mm x 33m, transparant</t>
  </si>
  <si>
    <t>3M 4910 F t/k VHB, dikte 0.5mm, afm. 15mm x 33m, transparant</t>
  </si>
  <si>
    <t>Valdorpel 3883 EM Soundproof OM 203610917</t>
  </si>
  <si>
    <t>11.264 Loopslot office rondo ( L )</t>
  </si>
  <si>
    <t>11.265 Loopslot office rondo ( R )</t>
  </si>
  <si>
    <t>11.260 D/N-slot  office rondo ( L )</t>
  </si>
  <si>
    <t>11/261 D/N-slot  office rondo ( R )</t>
  </si>
  <si>
    <t>11.287 Tegenkast Office Classic (R)</t>
  </si>
  <si>
    <t>11.286 Tegenkast Office Classic (L)</t>
  </si>
  <si>
    <t>11.281 D/N-slot  office classic ( R )</t>
  </si>
  <si>
    <t>11.206 Tegenkast Office rondo (L)</t>
  </si>
  <si>
    <t>11.207 Tegenkast Office rondo (R)</t>
  </si>
  <si>
    <t>HPL/Kader-deur Scharnier Din L/R  RVS. 002462540 tbv houten kozijn</t>
  </si>
  <si>
    <t>Gebruik het dropdown menu                                          ↓</t>
  </si>
  <si>
    <t>Gebruik het dropdown menu                                                    ↓</t>
  </si>
  <si>
    <t xml:space="preserve">66.A2 </t>
  </si>
  <si>
    <t>66.A4</t>
  </si>
  <si>
    <t>Hoekslot PC vrije glaskant</t>
  </si>
  <si>
    <t>Hoekslot PC, dunne zijde blind</t>
  </si>
  <si>
    <t>Deuropener ruststroom Maasland</t>
  </si>
  <si>
    <t>Knopcilinder</t>
  </si>
  <si>
    <t>Halve cilinder</t>
  </si>
  <si>
    <t>Halve knopcilinder</t>
  </si>
  <si>
    <t>deurdranger TS92B (kaderdeur)</t>
  </si>
  <si>
    <t>deurdranger TS90 (Glasdeur)</t>
  </si>
  <si>
    <t>VDA L=921 Max. Heavy duty.</t>
  </si>
  <si>
    <t>VDA L=930 Max. Heavy duty.</t>
  </si>
  <si>
    <t>VDA L=1030 Max. Heavy duty.</t>
  </si>
  <si>
    <t>Sluitplaat RVS, verstelnbaar.</t>
  </si>
  <si>
    <t>glas Breedte</t>
  </si>
  <si>
    <t>Glas Hoogte</t>
  </si>
  <si>
    <t>aantal deuren</t>
  </si>
  <si>
    <t>10 mm</t>
  </si>
  <si>
    <t>12 mm</t>
  </si>
  <si>
    <t>6045 aanslag</t>
  </si>
  <si>
    <t>6030 portaal</t>
  </si>
  <si>
    <t>T-greep L=500 ø19</t>
  </si>
  <si>
    <t>T-greep L=500 ø25</t>
  </si>
  <si>
    <t>NDFH 180 zelfsluitende onderschoen set</t>
  </si>
  <si>
    <t>type kozijn aanslagt/portaal</t>
  </si>
  <si>
    <t>Volglas dubbel deurstel DK6045</t>
  </si>
  <si>
    <t>Volglas enkele deur DK6045</t>
  </si>
  <si>
    <t>T-500-19</t>
  </si>
  <si>
    <t>T-500-25</t>
  </si>
  <si>
    <t>NDFH180</t>
  </si>
  <si>
    <t>KD3883</t>
  </si>
  <si>
    <t>Kaderdeur 3883 dubbeldeurstel</t>
  </si>
  <si>
    <t>55.A4</t>
  </si>
  <si>
    <t xml:space="preserve">Dubbele cilinder 30/30 </t>
  </si>
  <si>
    <t>geschikt voor kader- en HPL-deuren</t>
  </si>
  <si>
    <t xml:space="preserve">Krukstel Haaks Ø18, v.v. rozet. </t>
  </si>
  <si>
    <t>Geschikt voor alle hier boven getoonde sloten</t>
  </si>
  <si>
    <t>Profielcilinder 30/30, geschikt voor alle hierboven getoonde sloten</t>
  </si>
  <si>
    <r>
      <t xml:space="preserve">Gebruik het dropdown menu                                          </t>
    </r>
    <r>
      <rPr>
        <sz val="9"/>
        <color rgb="FFFF0000"/>
        <rFont val="Calibri"/>
        <family val="2"/>
      </rPr>
      <t>↓</t>
    </r>
  </si>
  <si>
    <r>
      <rPr>
        <b/>
        <sz val="9"/>
        <color theme="1"/>
        <rFont val="Calibri"/>
        <family val="2"/>
        <scheme val="minor"/>
      </rPr>
      <t xml:space="preserve">Gebruik het dropdown menu  </t>
    </r>
    <r>
      <rPr>
        <sz val="9"/>
        <color theme="1"/>
        <rFont val="Calibri"/>
        <family val="2"/>
        <scheme val="minor"/>
      </rPr>
      <t xml:space="preserve">             </t>
    </r>
    <r>
      <rPr>
        <b/>
        <sz val="9"/>
        <color theme="1"/>
        <rFont val="Calibri"/>
        <family val="2"/>
        <scheme val="minor"/>
      </rPr>
      <t xml:space="preserve">                           </t>
    </r>
    <r>
      <rPr>
        <b/>
        <sz val="9"/>
        <color rgb="FFFF0000"/>
        <rFont val="Calibri"/>
        <family val="2"/>
      </rPr>
      <t>↓</t>
    </r>
  </si>
  <si>
    <t>U-profiel 13,2 x 18 tbv omlijsting 10mm deuren</t>
  </si>
  <si>
    <t>Geef hier uw AFwijkende RAL-kleur + glansgraad op</t>
  </si>
  <si>
    <t>Te leveren goederen/deurbeslag</t>
  </si>
  <si>
    <t>Deurstop model schildpad</t>
  </si>
  <si>
    <t>deurstop model schildpad</t>
  </si>
  <si>
    <t>Ral 9005 FS Fijn Structuur    Zwart</t>
  </si>
  <si>
    <t>Ral 9005 30% mat                 Zwart</t>
  </si>
  <si>
    <t>Ral 9016 30% mat                 Wit</t>
  </si>
  <si>
    <t>Plakroede 25x2x3000 v.v. dubbelzijdie tape D=0,8mm</t>
  </si>
  <si>
    <t>platstrip 20 x 1,5 x 3000</t>
  </si>
  <si>
    <t>volstaf 10x10x3000, hoekoplossing</t>
  </si>
  <si>
    <t>volstaf 12x12x3000, hoekoplossing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</si>
</sst>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164" formatCode="0#########"/>
    <numFmt numFmtId="165" formatCode="[$-F800]dddd\,\ mmmm\ dd\,\ yyyy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sz val="11"/>
      <color rgb="FF1F38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0070C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9"/>
      <color theme="1"/>
      <name val="Calibri"/>
      <family val="2"/>
      <scheme val="minor"/>
    </font>
    <font>
      <u val="single"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</font>
    <font>
      <sz val="9"/>
      <name val="Calibri"/>
      <family val="2"/>
      <scheme val="minor"/>
    </font>
    <font>
      <sz val="10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double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double"/>
      <right style="medium"/>
      <top style="medium"/>
      <bottom style="medium"/>
    </border>
    <border>
      <left/>
      <right style="double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double"/>
      <right style="double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double"/>
      <top style="medium"/>
      <bottom style="medium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/>
      <right/>
      <top style="thin"/>
      <bottom style="double"/>
    </border>
    <border>
      <left style="double"/>
      <right/>
      <top style="thin"/>
      <bottom style="double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 style="medium"/>
      <bottom style="medium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2">
    <xf numFmtId="0" fontId="0" fillId="0" borderId="0" xfId="0"/>
    <xf numFmtId="0" fontId="3" fillId="0" borderId="1" xfId="0" applyFont="1" applyBorder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 textRotation="90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49" fontId="0" fillId="0" borderId="2" xfId="0" applyNumberForma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3" fillId="0" borderId="7" xfId="0" applyFont="1" applyBorder="1"/>
    <xf numFmtId="0" fontId="6" fillId="0" borderId="2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vertical="center"/>
    </xf>
    <xf numFmtId="0" fontId="3" fillId="0" borderId="9" xfId="0" applyFont="1" applyBorder="1"/>
    <xf numFmtId="0" fontId="0" fillId="0" borderId="5" xfId="0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6" fontId="8" fillId="0" borderId="0" xfId="0" applyNumberFormat="1" applyFont="1" applyAlignment="1">
      <alignment vertical="center"/>
    </xf>
    <xf numFmtId="0" fontId="10" fillId="0" borderId="0" xfId="0" applyFont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2" xfId="0" applyFont="1" applyBorder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vertical="center" textRotation="90" wrapText="1"/>
    </xf>
    <xf numFmtId="0" fontId="0" fillId="0" borderId="1" xfId="0" applyBorder="1" applyAlignment="1">
      <alignment vertical="center" textRotation="90"/>
    </xf>
    <xf numFmtId="0" fontId="0" fillId="0" borderId="1" xfId="0" applyBorder="1" applyAlignment="1">
      <alignment vertical="center" textRotation="90" wrapText="1"/>
    </xf>
    <xf numFmtId="0" fontId="0" fillId="0" borderId="13" xfId="0" applyBorder="1"/>
    <xf numFmtId="0" fontId="0" fillId="0" borderId="7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 vertical="center" textRotation="90" wrapText="1"/>
    </xf>
    <xf numFmtId="0" fontId="3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13" fillId="0" borderId="7" xfId="0" applyFont="1" applyBorder="1"/>
    <xf numFmtId="0" fontId="13" fillId="0" borderId="1" xfId="0" applyFont="1" applyBorder="1"/>
    <xf numFmtId="0" fontId="13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2" borderId="13" xfId="0" applyFont="1" applyFill="1" applyBorder="1"/>
    <xf numFmtId="0" fontId="0" fillId="2" borderId="16" xfId="0" applyFill="1" applyBorder="1"/>
    <xf numFmtId="0" fontId="3" fillId="2" borderId="16" xfId="0" applyFont="1" applyFill="1" applyBorder="1"/>
    <xf numFmtId="0" fontId="0" fillId="2" borderId="16" xfId="0" applyFill="1" applyBorder="1" applyAlignment="1">
      <alignment vertical="center" textRotation="90" wrapText="1"/>
    </xf>
    <xf numFmtId="0" fontId="0" fillId="2" borderId="7" xfId="0" applyFill="1" applyBorder="1"/>
    <xf numFmtId="0" fontId="0" fillId="2" borderId="17" xfId="0" applyFill="1" applyBorder="1"/>
    <xf numFmtId="1" fontId="2" fillId="0" borderId="1" xfId="0" applyNumberFormat="1" applyFont="1" applyBorder="1"/>
    <xf numFmtId="0" fontId="6" fillId="0" borderId="1" xfId="0" applyFont="1" applyBorder="1" applyAlignment="1">
      <alignment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vertical="center" textRotation="90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0" borderId="0" xfId="20" applyBorder="1"/>
    <xf numFmtId="0" fontId="11" fillId="0" borderId="0" xfId="0" applyFont="1"/>
    <xf numFmtId="0" fontId="16" fillId="0" borderId="0" xfId="20" applyFont="1" applyBorder="1"/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 textRotation="90" wrapText="1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vertical="center" textRotation="90"/>
    </xf>
    <xf numFmtId="0" fontId="0" fillId="0" borderId="0" xfId="0" applyAlignment="1">
      <alignment vertical="center" textRotation="90"/>
    </xf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/>
    <xf numFmtId="49" fontId="3" fillId="0" borderId="2" xfId="0" applyNumberFormat="1" applyFont="1" applyBorder="1" applyAlignment="1">
      <alignment horizontal="center" vertical="center" textRotation="90"/>
    </xf>
    <xf numFmtId="49" fontId="3" fillId="0" borderId="5" xfId="0" applyNumberFormat="1" applyFont="1" applyBorder="1" applyAlignment="1">
      <alignment horizontal="center" vertical="center" textRotation="90"/>
    </xf>
    <xf numFmtId="49" fontId="3" fillId="0" borderId="1" xfId="0" applyNumberFormat="1" applyFont="1" applyBorder="1" applyAlignment="1">
      <alignment horizontal="center" vertical="center" textRotation="90"/>
    </xf>
    <xf numFmtId="0" fontId="6" fillId="0" borderId="13" xfId="0" applyFont="1" applyBorder="1" applyAlignment="1">
      <alignment vertical="center" textRotation="90"/>
    </xf>
    <xf numFmtId="0" fontId="0" fillId="0" borderId="13" xfId="0" applyBorder="1" applyAlignment="1">
      <alignment vertical="center" textRotation="90"/>
    </xf>
    <xf numFmtId="0" fontId="3" fillId="0" borderId="16" xfId="0" applyFont="1" applyBorder="1" applyAlignment="1">
      <alignment horizontal="center" vertical="center"/>
    </xf>
    <xf numFmtId="0" fontId="0" fillId="0" borderId="18" xfId="0" applyBorder="1"/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7" xfId="0" applyBorder="1"/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4" xfId="0" applyBorder="1" applyAlignment="1">
      <alignment wrapText="1"/>
    </xf>
    <xf numFmtId="3" fontId="7" fillId="0" borderId="22" xfId="0" applyNumberFormat="1" applyFont="1" applyBorder="1"/>
    <xf numFmtId="0" fontId="7" fillId="0" borderId="0" xfId="0" applyFont="1"/>
    <xf numFmtId="0" fontId="7" fillId="0" borderId="25" xfId="0" applyFont="1" applyBorder="1"/>
    <xf numFmtId="3" fontId="7" fillId="0" borderId="23" xfId="0" applyNumberFormat="1" applyFont="1" applyBorder="1"/>
    <xf numFmtId="0" fontId="7" fillId="0" borderId="17" xfId="0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0" fontId="17" fillId="0" borderId="22" xfId="0" applyFont="1" applyBorder="1"/>
    <xf numFmtId="0" fontId="17" fillId="0" borderId="23" xfId="0" applyFont="1" applyBorder="1"/>
    <xf numFmtId="0" fontId="17" fillId="0" borderId="0" xfId="0" applyFont="1"/>
    <xf numFmtId="0" fontId="21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22" fillId="0" borderId="0" xfId="0" applyFont="1"/>
    <xf numFmtId="0" fontId="7" fillId="0" borderId="0" xfId="0" applyFont="1" applyAlignment="1">
      <alignment horizontal="left"/>
    </xf>
    <xf numFmtId="0" fontId="3" fillId="0" borderId="28" xfId="0" applyFont="1" applyBorder="1"/>
    <xf numFmtId="49" fontId="7" fillId="2" borderId="0" xfId="0" applyNumberFormat="1" applyFont="1" applyFill="1"/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4" fillId="0" borderId="0" xfId="20" applyAlignment="1">
      <alignment horizontal="center"/>
    </xf>
    <xf numFmtId="0" fontId="4" fillId="0" borderId="0" xfId="20" applyAlignment="1">
      <alignment horizontal="center" vertical="center"/>
    </xf>
    <xf numFmtId="0" fontId="3" fillId="0" borderId="17" xfId="0" applyFont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/>
    </xf>
    <xf numFmtId="165" fontId="5" fillId="4" borderId="42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info@eamo.nl" TargetMode="External" /><Relationship Id="rId3" Type="http://schemas.openxmlformats.org/officeDocument/2006/relationships/hyperlink" Target="mailto:info@eamo.nl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Relationship Id="rId11" Type="http://schemas.openxmlformats.org/officeDocument/2006/relationships/image" Target="../media/image9.png" /><Relationship Id="rId12" Type="http://schemas.openxmlformats.org/officeDocument/2006/relationships/image" Target="../media/image10.png" /><Relationship Id="rId13" Type="http://schemas.openxmlformats.org/officeDocument/2006/relationships/image" Target="../media/image11.png" /><Relationship Id="rId14" Type="http://schemas.openxmlformats.org/officeDocument/2006/relationships/image" Target="../media/image12.png" /><Relationship Id="rId15" Type="http://schemas.openxmlformats.org/officeDocument/2006/relationships/image" Target="../media/image13.png" /><Relationship Id="rId16" Type="http://schemas.openxmlformats.org/officeDocument/2006/relationships/image" Target="../media/image14.png" /><Relationship Id="rId17" Type="http://schemas.openxmlformats.org/officeDocument/2006/relationships/image" Target="../media/image15.png" /><Relationship Id="rId18" Type="http://schemas.openxmlformats.org/officeDocument/2006/relationships/image" Target="../media/image16.jpeg" /><Relationship Id="rId19" Type="http://schemas.openxmlformats.org/officeDocument/2006/relationships/image" Target="../media/image17.jpeg" /><Relationship Id="rId20" Type="http://schemas.openxmlformats.org/officeDocument/2006/relationships/image" Target="../media/image18.jpeg" /><Relationship Id="rId21" Type="http://schemas.openxmlformats.org/officeDocument/2006/relationships/image" Target="../media/image19.png" /><Relationship Id="rId22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</xdr:rowOff>
    </xdr:from>
    <xdr:to>
      <xdr:col>1</xdr:col>
      <xdr:colOff>438150</xdr:colOff>
      <xdr:row>4</xdr:row>
      <xdr:rowOff>9525</xdr:rowOff>
    </xdr:to>
    <xdr:pic>
      <xdr:nvPicPr>
        <xdr:cNvPr id="2" name="Afbeelding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9525"/>
          <a:ext cx="1162050" cy="11620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045" name="AutoShape 21" descr="valdorpel afdichtingen Schall-Ex GS-8"/>
        <xdr:cNvSpPr>
          <a:spLocks noChangeAspect="1" noChangeArrowheads="1"/>
        </xdr:cNvSpPr>
      </xdr:nvSpPr>
      <xdr:spPr bwMode="auto">
        <a:xfrm>
          <a:off x="2952750" y="15097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73</xdr:row>
      <xdr:rowOff>95250</xdr:rowOff>
    </xdr:from>
    <xdr:to>
      <xdr:col>4</xdr:col>
      <xdr:colOff>190500</xdr:colOff>
      <xdr:row>76</xdr:row>
      <xdr:rowOff>133350</xdr:rowOff>
    </xdr:to>
    <xdr:pic>
      <xdr:nvPicPr>
        <xdr:cNvPr id="21" name="Afbeelding 20" descr="valdorpel afdichtingen Schall-Ex GS-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76450" y="15001875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619125</xdr:colOff>
      <xdr:row>58</xdr:row>
      <xdr:rowOff>85725</xdr:rowOff>
    </xdr:from>
    <xdr:to>
      <xdr:col>1</xdr:col>
      <xdr:colOff>419100</xdr:colOff>
      <xdr:row>61</xdr:row>
      <xdr:rowOff>171450</xdr:rowOff>
    </xdr:to>
    <xdr:pic>
      <xdr:nvPicPr>
        <xdr:cNvPr id="19" name="Afbeelding 18" descr="https://www.market.nl/cache/images/P/10.002.png_229-350x350.png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1213485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485775</xdr:colOff>
      <xdr:row>55</xdr:row>
      <xdr:rowOff>0</xdr:rowOff>
    </xdr:from>
    <xdr:to>
      <xdr:col>2</xdr:col>
      <xdr:colOff>66675</xdr:colOff>
      <xdr:row>58</xdr:row>
      <xdr:rowOff>85725</xdr:rowOff>
    </xdr:to>
    <xdr:pic>
      <xdr:nvPicPr>
        <xdr:cNvPr id="20" name="Afbeelding 19" descr="https://www.market.nl/images/P/10_201%20kopie.pn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11477625"/>
          <a:ext cx="990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</xdr:colOff>
      <xdr:row>55</xdr:row>
      <xdr:rowOff>0</xdr:rowOff>
    </xdr:from>
    <xdr:to>
      <xdr:col>6</xdr:col>
      <xdr:colOff>57150</xdr:colOff>
      <xdr:row>58</xdr:row>
      <xdr:rowOff>28575</xdr:rowOff>
    </xdr:to>
    <xdr:pic>
      <xdr:nvPicPr>
        <xdr:cNvPr id="22" name="Afbeelding 21" descr="https://www.market.nl/images/P/10_202%20kopie.pn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81275" y="114776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55</xdr:row>
      <xdr:rowOff>95250</xdr:rowOff>
    </xdr:from>
    <xdr:to>
      <xdr:col>9</xdr:col>
      <xdr:colOff>123825</xdr:colOff>
      <xdr:row>58</xdr:row>
      <xdr:rowOff>28575</xdr:rowOff>
    </xdr:to>
    <xdr:pic>
      <xdr:nvPicPr>
        <xdr:cNvPr id="24" name="Afbeelding 23" descr="https://www.market.nl/images/P/10_220%20kopie.png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0" y="11572875"/>
          <a:ext cx="752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152400</xdr:colOff>
      <xdr:row>58</xdr:row>
      <xdr:rowOff>76200</xdr:rowOff>
    </xdr:from>
    <xdr:to>
      <xdr:col>5</xdr:col>
      <xdr:colOff>457200</xdr:colOff>
      <xdr:row>62</xdr:row>
      <xdr:rowOff>0</xdr:rowOff>
    </xdr:to>
    <xdr:pic>
      <xdr:nvPicPr>
        <xdr:cNvPr id="25" name="Afbeelding 24" descr="https://www.market.nl/cache/images/P/10.003.png_232-350x350.png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24150" y="12125325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400050</xdr:colOff>
      <xdr:row>58</xdr:row>
      <xdr:rowOff>114300</xdr:rowOff>
    </xdr:from>
    <xdr:to>
      <xdr:col>9</xdr:col>
      <xdr:colOff>47625</xdr:colOff>
      <xdr:row>61</xdr:row>
      <xdr:rowOff>19050</xdr:rowOff>
    </xdr:to>
    <xdr:pic>
      <xdr:nvPicPr>
        <xdr:cNvPr id="26" name="Afbeelding 25" descr="https://www.market.nl/images/P/10_005_VZ%20kopie.png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2925" y="12163425"/>
          <a:ext cx="704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514350</xdr:colOff>
      <xdr:row>62</xdr:row>
      <xdr:rowOff>114300</xdr:rowOff>
    </xdr:from>
    <xdr:to>
      <xdr:col>1</xdr:col>
      <xdr:colOff>342900</xdr:colOff>
      <xdr:row>66</xdr:row>
      <xdr:rowOff>38100</xdr:rowOff>
    </xdr:to>
    <xdr:pic>
      <xdr:nvPicPr>
        <xdr:cNvPr id="27" name="Afbeelding 26" descr="https://www.market.nl/cache/images/P/11.284-85.png_252-350x350.png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12925425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171450</xdr:colOff>
      <xdr:row>62</xdr:row>
      <xdr:rowOff>95250</xdr:rowOff>
    </xdr:from>
    <xdr:to>
      <xdr:col>5</xdr:col>
      <xdr:colOff>438150</xdr:colOff>
      <xdr:row>65</xdr:row>
      <xdr:rowOff>171450</xdr:rowOff>
    </xdr:to>
    <xdr:pic>
      <xdr:nvPicPr>
        <xdr:cNvPr id="28" name="Afbeelding 27" descr="https://www.market.nl/cache/images/P/11.280-81.png_258-350x350.png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3200" y="12906375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67</xdr:row>
      <xdr:rowOff>171450</xdr:rowOff>
    </xdr:from>
    <xdr:to>
      <xdr:col>0</xdr:col>
      <xdr:colOff>762000</xdr:colOff>
      <xdr:row>71</xdr:row>
      <xdr:rowOff>123825</xdr:rowOff>
    </xdr:to>
    <xdr:pic>
      <xdr:nvPicPr>
        <xdr:cNvPr id="29" name="Afbeelding 28" descr="https://www.market.nl/cache/images/P/10-621.png_348-350x350.png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13935075"/>
          <a:ext cx="714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67</xdr:row>
      <xdr:rowOff>171450</xdr:rowOff>
    </xdr:from>
    <xdr:to>
      <xdr:col>4</xdr:col>
      <xdr:colOff>266700</xdr:colOff>
      <xdr:row>71</xdr:row>
      <xdr:rowOff>19050</xdr:rowOff>
    </xdr:to>
    <xdr:pic>
      <xdr:nvPicPr>
        <xdr:cNvPr id="30" name="Afbeelding 29" descr="https://www.market.nl/cache/images/P/10_627.png_353-350x350.png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28850" y="13935075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63</xdr:row>
      <xdr:rowOff>0</xdr:rowOff>
    </xdr:from>
    <xdr:to>
      <xdr:col>9</xdr:col>
      <xdr:colOff>371475</xdr:colOff>
      <xdr:row>65</xdr:row>
      <xdr:rowOff>114300</xdr:rowOff>
    </xdr:to>
    <xdr:pic>
      <xdr:nvPicPr>
        <xdr:cNvPr id="17" name="Afbeelding 16" descr="https://www.market.nl/images/P/11_286%20kopie.png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38675" y="13001625"/>
          <a:ext cx="7429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104775</xdr:colOff>
      <xdr:row>68</xdr:row>
      <xdr:rowOff>66675</xdr:rowOff>
    </xdr:from>
    <xdr:to>
      <xdr:col>9</xdr:col>
      <xdr:colOff>647700</xdr:colOff>
      <xdr:row>71</xdr:row>
      <xdr:rowOff>38100</xdr:rowOff>
    </xdr:to>
    <xdr:pic>
      <xdr:nvPicPr>
        <xdr:cNvPr id="32" name="Afbeelding 31" descr="https://www.market.nl/cache/images/P/05_100.png_59-350x350.png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14925" y="1402080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276225</xdr:colOff>
      <xdr:row>67</xdr:row>
      <xdr:rowOff>180975</xdr:rowOff>
    </xdr:from>
    <xdr:to>
      <xdr:col>8</xdr:col>
      <xdr:colOff>438150</xdr:colOff>
      <xdr:row>70</xdr:row>
      <xdr:rowOff>104775</xdr:rowOff>
    </xdr:to>
    <xdr:pic>
      <xdr:nvPicPr>
        <xdr:cNvPr id="35" name="Afbeelding 34" descr="https://www.market.nl/images/P/05_103%20kopie.png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29100" y="13944600"/>
          <a:ext cx="666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74</xdr:row>
      <xdr:rowOff>0</xdr:rowOff>
    </xdr:from>
    <xdr:ext cx="304800" cy="304800"/>
    <xdr:sp macro="" textlink="">
      <xdr:nvSpPr>
        <xdr:cNvPr id="1031" name="AutoShape 7"/>
        <xdr:cNvSpPr>
          <a:spLocks noChangeAspect="1" noChangeArrowheads="1"/>
        </xdr:cNvSpPr>
      </xdr:nvSpPr>
      <xdr:spPr bwMode="auto">
        <a:xfrm>
          <a:off x="0" y="15097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800"/>
    <xdr:sp macro="" textlink="">
      <xdr:nvSpPr>
        <xdr:cNvPr id="1032" name="AutoShape 8"/>
        <xdr:cNvSpPr>
          <a:spLocks noChangeAspect="1" noChangeArrowheads="1"/>
        </xdr:cNvSpPr>
      </xdr:nvSpPr>
      <xdr:spPr bwMode="auto">
        <a:xfrm>
          <a:off x="0" y="15097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800"/>
    <xdr:sp macro="" textlink="">
      <xdr:nvSpPr>
        <xdr:cNvPr id="1033" name="AutoShape 9"/>
        <xdr:cNvSpPr>
          <a:spLocks noChangeAspect="1" noChangeArrowheads="1"/>
        </xdr:cNvSpPr>
      </xdr:nvSpPr>
      <xdr:spPr bwMode="auto">
        <a:xfrm>
          <a:off x="0" y="15097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800"/>
    <xdr:sp macro="" textlink="">
      <xdr:nvSpPr>
        <xdr:cNvPr id="1034" name="AutoShape 10"/>
        <xdr:cNvSpPr>
          <a:spLocks noChangeAspect="1" noChangeArrowheads="1"/>
        </xdr:cNvSpPr>
      </xdr:nvSpPr>
      <xdr:spPr bwMode="auto">
        <a:xfrm>
          <a:off x="0" y="15097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800"/>
    <xdr:sp macro="" textlink="">
      <xdr:nvSpPr>
        <xdr:cNvPr id="1036" name="AutoShape 12"/>
        <xdr:cNvSpPr>
          <a:spLocks noChangeAspect="1" noChangeArrowheads="1"/>
        </xdr:cNvSpPr>
      </xdr:nvSpPr>
      <xdr:spPr bwMode="auto">
        <a:xfrm>
          <a:off x="0" y="15097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47625</xdr:colOff>
      <xdr:row>75</xdr:row>
      <xdr:rowOff>19050</xdr:rowOff>
    </xdr:from>
    <xdr:to>
      <xdr:col>0</xdr:col>
      <xdr:colOff>828675</xdr:colOff>
      <xdr:row>79</xdr:row>
      <xdr:rowOff>38100</xdr:rowOff>
    </xdr:to>
    <xdr:pic>
      <xdr:nvPicPr>
        <xdr:cNvPr id="5" name="Afbeelding 4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306675"/>
          <a:ext cx="78105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209550</xdr:colOff>
      <xdr:row>75</xdr:row>
      <xdr:rowOff>47625</xdr:rowOff>
    </xdr:from>
    <xdr:to>
      <xdr:col>2</xdr:col>
      <xdr:colOff>476250</xdr:colOff>
      <xdr:row>79</xdr:row>
      <xdr:rowOff>123825</xdr:rowOff>
    </xdr:to>
    <xdr:pic>
      <xdr:nvPicPr>
        <xdr:cNvPr id="7" name="Afbeelding 6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15335250"/>
          <a:ext cx="819150" cy="8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73</xdr:row>
      <xdr:rowOff>57150</xdr:rowOff>
    </xdr:from>
    <xdr:to>
      <xdr:col>9</xdr:col>
      <xdr:colOff>171450</xdr:colOff>
      <xdr:row>77</xdr:row>
      <xdr:rowOff>19050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57700" y="14963775"/>
          <a:ext cx="723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6</xdr:col>
      <xdr:colOff>0</xdr:colOff>
      <xdr:row>43</xdr:row>
      <xdr:rowOff>180975</xdr:rowOff>
    </xdr:to>
    <xdr:pic>
      <xdr:nvPicPr>
        <xdr:cNvPr id="9" name="Afbeelding 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8029575"/>
          <a:ext cx="3429000" cy="1323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238125</xdr:colOff>
      <xdr:row>73</xdr:row>
      <xdr:rowOff>171450</xdr:rowOff>
    </xdr:from>
    <xdr:to>
      <xdr:col>6</xdr:col>
      <xdr:colOff>476250</xdr:colOff>
      <xdr:row>75</xdr:row>
      <xdr:rowOff>152400</xdr:rowOff>
    </xdr:to>
    <xdr:pic>
      <xdr:nvPicPr>
        <xdr:cNvPr id="3" name="Afbeelding 2" descr="Axa Deurstop FS65 RVS diameter 65 x 23mm 6900-07-81/E | bol.com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90875" y="15078075"/>
          <a:ext cx="714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amo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0"/>
  <sheetViews>
    <sheetView tabSelected="1" workbookViewId="0" topLeftCell="A1">
      <selection activeCell="L18" sqref="L1:Z1048576"/>
    </sheetView>
  </sheetViews>
  <sheetFormatPr defaultColWidth="9.140625" defaultRowHeight="15"/>
  <cols>
    <col min="1" max="1" width="12.8515625" style="0" customWidth="1"/>
    <col min="2" max="2" width="8.28125" style="0" customWidth="1"/>
    <col min="3" max="3" width="10.00390625" style="0" customWidth="1"/>
    <col min="4" max="4" width="7.421875" style="0" customWidth="1"/>
    <col min="5" max="5" width="5.7109375" style="0" customWidth="1"/>
    <col min="6" max="6" width="7.140625" style="0" bestFit="1" customWidth="1"/>
    <col min="7" max="7" width="7.8515625" style="0" customWidth="1"/>
    <col min="8" max="8" width="7.57421875" style="0" customWidth="1"/>
    <col min="9" max="9" width="8.28125" style="0" customWidth="1"/>
    <col min="10" max="10" width="11.28125" style="0" customWidth="1"/>
    <col min="11" max="11" width="7.8515625" style="0" customWidth="1"/>
    <col min="12" max="12" width="9.140625" style="0" hidden="1" customWidth="1"/>
    <col min="13" max="13" width="9.140625" style="103" hidden="1" customWidth="1"/>
    <col min="14" max="26" width="9.140625" style="0" hidden="1" customWidth="1"/>
    <col min="27" max="31" width="9.140625" style="0" customWidth="1"/>
    <col min="32" max="38" width="8.7109375" style="0" customWidth="1"/>
  </cols>
  <sheetData>
    <row r="1" spans="1:10" ht="46.5" customHeight="1">
      <c r="A1" s="5"/>
      <c r="G1" s="2" t="s">
        <v>17</v>
      </c>
      <c r="J1" s="9">
        <f ca="1">TODAY()</f>
        <v>45359</v>
      </c>
    </row>
    <row r="2" spans="1:18" ht="15">
      <c r="A2" s="5"/>
      <c r="D2" s="182" t="s">
        <v>8</v>
      </c>
      <c r="E2" s="182"/>
      <c r="G2" s="2" t="s">
        <v>55</v>
      </c>
      <c r="I2" s="110"/>
      <c r="J2" s="110"/>
      <c r="K2" s="110"/>
      <c r="P2" t="s">
        <v>58</v>
      </c>
      <c r="R2" t="s">
        <v>58</v>
      </c>
    </row>
    <row r="3" spans="1:18" ht="15">
      <c r="A3" s="5"/>
      <c r="G3" s="2" t="s">
        <v>56</v>
      </c>
      <c r="I3" s="110"/>
      <c r="J3" s="110"/>
      <c r="K3" s="110"/>
      <c r="P3" t="s">
        <v>145</v>
      </c>
      <c r="R3" t="s">
        <v>28</v>
      </c>
    </row>
    <row r="4" spans="1:18" ht="15">
      <c r="A4" s="2"/>
      <c r="B4" s="2"/>
      <c r="C4" s="2"/>
      <c r="M4" s="103" t="s">
        <v>166</v>
      </c>
      <c r="P4" t="s">
        <v>146</v>
      </c>
      <c r="R4" t="s">
        <v>29</v>
      </c>
    </row>
    <row r="5" spans="2:18" ht="15">
      <c r="B5" s="65" t="s">
        <v>2</v>
      </c>
      <c r="H5" s="65" t="s">
        <v>3</v>
      </c>
      <c r="M5" s="103" t="s">
        <v>6</v>
      </c>
      <c r="P5" t="s">
        <v>9</v>
      </c>
      <c r="R5" t="s">
        <v>30</v>
      </c>
    </row>
    <row r="6" spans="2:18" ht="15">
      <c r="B6" s="59" t="s">
        <v>46</v>
      </c>
      <c r="C6" s="62"/>
      <c r="H6" s="59" t="s">
        <v>46</v>
      </c>
      <c r="M6" s="103" t="s">
        <v>7</v>
      </c>
      <c r="P6" t="s">
        <v>160</v>
      </c>
      <c r="R6" t="s">
        <v>31</v>
      </c>
    </row>
    <row r="7" spans="2:29" ht="15">
      <c r="B7" s="60" t="s">
        <v>57</v>
      </c>
      <c r="C7" s="62"/>
      <c r="D7" s="5"/>
      <c r="G7" s="5"/>
      <c r="H7" s="60" t="s">
        <v>57</v>
      </c>
      <c r="P7" t="s">
        <v>128</v>
      </c>
      <c r="R7" t="s">
        <v>32</v>
      </c>
      <c r="AC7" s="27"/>
    </row>
    <row r="8" spans="2:18" ht="15">
      <c r="B8" s="59" t="s">
        <v>35</v>
      </c>
      <c r="C8" s="62"/>
      <c r="D8" s="3"/>
      <c r="G8" s="3"/>
      <c r="H8" s="59" t="s">
        <v>35</v>
      </c>
      <c r="M8" s="103" t="s">
        <v>58</v>
      </c>
      <c r="P8" t="s">
        <v>129</v>
      </c>
      <c r="R8" t="s">
        <v>33</v>
      </c>
    </row>
    <row r="9" spans="2:18" ht="15">
      <c r="B9" s="59" t="s">
        <v>36</v>
      </c>
      <c r="C9" s="62"/>
      <c r="D9" s="3"/>
      <c r="G9" s="3"/>
      <c r="H9" s="59" t="s">
        <v>36</v>
      </c>
      <c r="M9" s="103" t="s">
        <v>61</v>
      </c>
      <c r="P9" t="s">
        <v>158</v>
      </c>
      <c r="R9" t="s">
        <v>9</v>
      </c>
    </row>
    <row r="10" spans="2:18" ht="15">
      <c r="B10" s="59" t="s">
        <v>37</v>
      </c>
      <c r="C10" s="62"/>
      <c r="D10" s="3"/>
      <c r="G10" s="3"/>
      <c r="H10" s="59" t="s">
        <v>37</v>
      </c>
      <c r="M10" s="103" t="s">
        <v>63</v>
      </c>
      <c r="P10" t="s">
        <v>27</v>
      </c>
      <c r="R10" t="s">
        <v>34</v>
      </c>
    </row>
    <row r="11" spans="2:18" ht="15">
      <c r="B11" s="59" t="s">
        <v>38</v>
      </c>
      <c r="C11" s="63"/>
      <c r="D11" s="61"/>
      <c r="G11" s="3"/>
      <c r="H11" s="59" t="s">
        <v>38</v>
      </c>
      <c r="M11" s="103" t="s">
        <v>62</v>
      </c>
      <c r="R11" t="s">
        <v>10</v>
      </c>
    </row>
    <row r="12" spans="3:13" ht="15" thickBot="1">
      <c r="C12" s="4"/>
      <c r="D12" s="4"/>
      <c r="H12" s="4"/>
      <c r="I12" s="4"/>
      <c r="M12" s="103" t="s">
        <v>84</v>
      </c>
    </row>
    <row r="13" spans="1:13" ht="15" thickBot="1">
      <c r="A13" s="28" t="s">
        <v>39</v>
      </c>
      <c r="B13" s="29"/>
      <c r="C13" s="29"/>
      <c r="D13" s="185"/>
      <c r="E13" s="185"/>
      <c r="F13" s="185"/>
      <c r="G13" s="185"/>
      <c r="H13" s="185"/>
      <c r="I13" s="185"/>
      <c r="J13" s="185"/>
      <c r="K13" s="186"/>
      <c r="M13" s="103" t="s">
        <v>85</v>
      </c>
    </row>
    <row r="14" spans="3:13" ht="15">
      <c r="C14" s="184"/>
      <c r="D14" s="184"/>
      <c r="E14" s="184"/>
      <c r="F14" s="184"/>
      <c r="G14" s="158" t="s">
        <v>40</v>
      </c>
      <c r="H14" s="158"/>
      <c r="I14" s="158"/>
      <c r="J14" s="158"/>
      <c r="M14" s="103" t="s">
        <v>105</v>
      </c>
    </row>
    <row r="15" spans="1:13" ht="15">
      <c r="A15" s="30" t="s">
        <v>4</v>
      </c>
      <c r="B15" s="187" t="s">
        <v>126</v>
      </c>
      <c r="C15" s="187"/>
      <c r="D15" s="187"/>
      <c r="E15" s="187"/>
      <c r="F15" s="187"/>
      <c r="G15" s="188"/>
      <c r="H15" s="10"/>
      <c r="I15" s="10"/>
      <c r="M15" s="103" t="s">
        <v>106</v>
      </c>
    </row>
    <row r="16" spans="5:13" ht="15">
      <c r="E16" s="129"/>
      <c r="F16" s="129"/>
      <c r="G16" s="129"/>
      <c r="H16" s="129"/>
      <c r="I16" s="129"/>
      <c r="J16" s="129"/>
      <c r="M16" s="103" t="s">
        <v>107</v>
      </c>
    </row>
    <row r="17" spans="1:16" ht="15">
      <c r="A17" s="30" t="s">
        <v>16</v>
      </c>
      <c r="B17" s="189" t="s">
        <v>169</v>
      </c>
      <c r="C17" s="190"/>
      <c r="D17" s="190"/>
      <c r="E17" s="190"/>
      <c r="F17" s="190"/>
      <c r="G17" s="191"/>
      <c r="M17" s="103" t="s">
        <v>108</v>
      </c>
      <c r="P17" t="s">
        <v>58</v>
      </c>
    </row>
    <row r="18" spans="13:16" ht="15">
      <c r="M18" s="103" t="s">
        <v>110</v>
      </c>
      <c r="P18" t="s">
        <v>44</v>
      </c>
    </row>
    <row r="19" spans="1:16" ht="7" customHeight="1">
      <c r="A19" s="2"/>
      <c r="B19" s="8"/>
      <c r="C19" s="8"/>
      <c r="D19" s="8"/>
      <c r="E19" s="8"/>
      <c r="F19" s="106"/>
      <c r="G19" s="8"/>
      <c r="H19" s="6"/>
      <c r="I19" s="6"/>
      <c r="J19" s="6"/>
      <c r="M19" s="103" t="s">
        <v>58</v>
      </c>
      <c r="P19" t="s">
        <v>34</v>
      </c>
    </row>
    <row r="20" spans="1:16" ht="7" customHeight="1">
      <c r="A20" s="156" t="s">
        <v>97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M20" s="103" t="s">
        <v>24</v>
      </c>
      <c r="P20" t="s">
        <v>45</v>
      </c>
    </row>
    <row r="21" spans="1:16" ht="7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M21" s="103" t="s">
        <v>25</v>
      </c>
      <c r="P21" t="s">
        <v>29</v>
      </c>
    </row>
    <row r="22" spans="1:16" ht="7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M22" s="103" t="s">
        <v>64</v>
      </c>
      <c r="P22" t="s">
        <v>31</v>
      </c>
    </row>
    <row r="23" spans="1:10" ht="15">
      <c r="A23" s="2" t="s">
        <v>0</v>
      </c>
      <c r="B23" s="2"/>
      <c r="C23" s="2" t="s">
        <v>53</v>
      </c>
      <c r="G23" s="158" t="s">
        <v>40</v>
      </c>
      <c r="H23" s="158"/>
      <c r="I23" s="158"/>
      <c r="J23" s="158"/>
    </row>
    <row r="24" spans="1:22" ht="93.75" customHeight="1">
      <c r="A24" s="23" t="s">
        <v>152</v>
      </c>
      <c r="B24" s="23" t="s">
        <v>47</v>
      </c>
      <c r="C24" s="23" t="s">
        <v>54</v>
      </c>
      <c r="D24" s="23" t="s">
        <v>41</v>
      </c>
      <c r="E24" s="11" t="s">
        <v>21</v>
      </c>
      <c r="F24" s="11" t="s">
        <v>20</v>
      </c>
      <c r="G24" s="11" t="s">
        <v>13</v>
      </c>
      <c r="H24" s="11" t="s">
        <v>14</v>
      </c>
      <c r="I24" s="13" t="s">
        <v>15</v>
      </c>
      <c r="J24" s="13" t="s">
        <v>111</v>
      </c>
      <c r="K24" s="13" t="s">
        <v>52</v>
      </c>
      <c r="M24" s="103" t="s">
        <v>58</v>
      </c>
      <c r="O24" s="7"/>
      <c r="Q24" s="2" t="s">
        <v>60</v>
      </c>
      <c r="R24" s="2"/>
      <c r="S24" s="2"/>
      <c r="T24" s="2"/>
      <c r="U24" s="2"/>
      <c r="V24" s="2"/>
    </row>
    <row r="25" spans="1:17" ht="15">
      <c r="A25" s="79" t="s">
        <v>58</v>
      </c>
      <c r="B25" s="77" t="s">
        <v>58</v>
      </c>
      <c r="C25" s="16" t="s">
        <v>58</v>
      </c>
      <c r="D25" s="16" t="s">
        <v>58</v>
      </c>
      <c r="E25" s="12" t="s">
        <v>58</v>
      </c>
      <c r="F25" s="12"/>
      <c r="G25" s="12"/>
      <c r="H25" s="12"/>
      <c r="I25" s="12" t="s">
        <v>58</v>
      </c>
      <c r="J25" s="12" t="s">
        <v>58</v>
      </c>
      <c r="K25" s="20" t="s">
        <v>58</v>
      </c>
      <c r="M25" s="103" t="s">
        <v>11</v>
      </c>
      <c r="O25" s="8"/>
      <c r="Q25" t="s">
        <v>48</v>
      </c>
    </row>
    <row r="26" spans="1:17" ht="15">
      <c r="A26" s="79" t="s">
        <v>58</v>
      </c>
      <c r="B26" s="77" t="s">
        <v>58</v>
      </c>
      <c r="C26" s="16" t="s">
        <v>58</v>
      </c>
      <c r="D26" s="16" t="s">
        <v>58</v>
      </c>
      <c r="E26" s="12" t="s">
        <v>58</v>
      </c>
      <c r="F26" s="12"/>
      <c r="G26" s="12"/>
      <c r="H26" s="12"/>
      <c r="I26" s="12" t="s">
        <v>58</v>
      </c>
      <c r="J26" s="12" t="s">
        <v>58</v>
      </c>
      <c r="K26" s="20" t="s">
        <v>58</v>
      </c>
      <c r="M26" s="103" t="s">
        <v>12</v>
      </c>
      <c r="O26" s="8"/>
      <c r="Q26" t="s">
        <v>49</v>
      </c>
    </row>
    <row r="27" spans="1:17" ht="15">
      <c r="A27" s="79" t="s">
        <v>58</v>
      </c>
      <c r="B27" s="77" t="s">
        <v>58</v>
      </c>
      <c r="C27" s="16" t="s">
        <v>58</v>
      </c>
      <c r="D27" s="16" t="s">
        <v>58</v>
      </c>
      <c r="E27" s="12" t="s">
        <v>58</v>
      </c>
      <c r="F27" s="12"/>
      <c r="G27" s="12"/>
      <c r="H27" s="12"/>
      <c r="I27" s="12" t="s">
        <v>58</v>
      </c>
      <c r="J27" s="12" t="s">
        <v>58</v>
      </c>
      <c r="K27" s="20" t="s">
        <v>58</v>
      </c>
      <c r="O27" s="8"/>
      <c r="Q27" t="s">
        <v>50</v>
      </c>
    </row>
    <row r="28" spans="1:17" ht="15">
      <c r="A28" s="79" t="s">
        <v>58</v>
      </c>
      <c r="B28" s="77" t="s">
        <v>58</v>
      </c>
      <c r="C28" s="16" t="s">
        <v>58</v>
      </c>
      <c r="D28" s="16" t="s">
        <v>58</v>
      </c>
      <c r="E28" s="12" t="s">
        <v>58</v>
      </c>
      <c r="F28" s="12"/>
      <c r="G28" s="12"/>
      <c r="H28" s="12"/>
      <c r="I28" s="12" t="s">
        <v>58</v>
      </c>
      <c r="J28" s="12" t="s">
        <v>58</v>
      </c>
      <c r="K28" s="20" t="s">
        <v>58</v>
      </c>
      <c r="M28" s="103" t="s">
        <v>58</v>
      </c>
      <c r="O28" s="8"/>
      <c r="Q28" t="s">
        <v>51</v>
      </c>
    </row>
    <row r="29" spans="1:17" ht="15" thickBot="1">
      <c r="A29" s="80" t="s">
        <v>58</v>
      </c>
      <c r="B29" s="77" t="s">
        <v>58</v>
      </c>
      <c r="C29" s="16" t="s">
        <v>58</v>
      </c>
      <c r="D29" s="16" t="s">
        <v>58</v>
      </c>
      <c r="E29" s="12" t="s">
        <v>58</v>
      </c>
      <c r="F29" s="12"/>
      <c r="G29" s="12"/>
      <c r="H29" s="12"/>
      <c r="I29" s="12" t="s">
        <v>58</v>
      </c>
      <c r="J29" s="12" t="s">
        <v>58</v>
      </c>
      <c r="K29" s="20" t="s">
        <v>58</v>
      </c>
      <c r="M29" s="103">
        <v>3</v>
      </c>
      <c r="O29" s="8"/>
      <c r="Q29" s="94" t="s">
        <v>178</v>
      </c>
    </row>
    <row r="30" spans="1:17" ht="15" thickBot="1">
      <c r="A30" s="21" t="s">
        <v>26</v>
      </c>
      <c r="B30" s="111"/>
      <c r="C30" s="112"/>
      <c r="D30" s="112"/>
      <c r="E30" s="112"/>
      <c r="F30" s="112"/>
      <c r="G30" s="112"/>
      <c r="H30" s="112"/>
      <c r="I30" s="112"/>
      <c r="J30" s="112"/>
      <c r="K30" s="113"/>
      <c r="M30" s="103">
        <v>4</v>
      </c>
      <c r="O30" s="8"/>
      <c r="Q30" s="94" t="s">
        <v>179</v>
      </c>
    </row>
    <row r="31" spans="1:17" ht="15">
      <c r="A31" s="142" t="s">
        <v>5</v>
      </c>
      <c r="B31" s="143"/>
      <c r="C31" s="143"/>
      <c r="D31" s="143"/>
      <c r="E31" s="143"/>
      <c r="F31" s="143"/>
      <c r="G31" s="144"/>
      <c r="H31" s="137" t="s">
        <v>43</v>
      </c>
      <c r="I31" s="138"/>
      <c r="J31" s="15"/>
      <c r="K31" s="15" t="s">
        <v>42</v>
      </c>
      <c r="M31" s="103" t="s">
        <v>167</v>
      </c>
      <c r="Q31" s="108" t="s">
        <v>176</v>
      </c>
    </row>
    <row r="32" spans="1:17" ht="15" thickBot="1">
      <c r="A32" s="145" t="s">
        <v>127</v>
      </c>
      <c r="B32" s="139"/>
      <c r="C32" s="139"/>
      <c r="D32" s="139"/>
      <c r="E32" s="139"/>
      <c r="F32" s="139"/>
      <c r="G32" s="146"/>
      <c r="H32" s="139" t="s">
        <v>58</v>
      </c>
      <c r="I32" s="140"/>
      <c r="J32" s="14"/>
      <c r="K32" s="22"/>
      <c r="M32" s="103" t="s">
        <v>89</v>
      </c>
      <c r="Q32" s="94" t="s">
        <v>177</v>
      </c>
    </row>
    <row r="33" spans="1:17" ht="15.5" thickBot="1" thickTop="1">
      <c r="A33" s="145" t="s">
        <v>127</v>
      </c>
      <c r="B33" s="139"/>
      <c r="C33" s="139"/>
      <c r="D33" s="139"/>
      <c r="E33" s="139"/>
      <c r="F33" s="139"/>
      <c r="G33" s="146"/>
      <c r="H33" s="141" t="s">
        <v>58</v>
      </c>
      <c r="I33" s="140"/>
      <c r="J33" s="14"/>
      <c r="K33" s="22"/>
      <c r="M33" s="103" t="s">
        <v>83</v>
      </c>
      <c r="Q33" s="103" t="s">
        <v>168</v>
      </c>
    </row>
    <row r="34" spans="1:13" ht="15.5" thickBot="1" thickTop="1">
      <c r="A34" s="145" t="s">
        <v>127</v>
      </c>
      <c r="B34" s="139"/>
      <c r="C34" s="139"/>
      <c r="D34" s="139"/>
      <c r="E34" s="139"/>
      <c r="F34" s="139"/>
      <c r="G34" s="146"/>
      <c r="H34" s="141" t="s">
        <v>58</v>
      </c>
      <c r="I34" s="140"/>
      <c r="J34" s="14"/>
      <c r="K34" s="22"/>
      <c r="M34" s="103" t="s">
        <v>174</v>
      </c>
    </row>
    <row r="35" spans="1:13" ht="15.5" thickBot="1" thickTop="1">
      <c r="A35" s="145" t="s">
        <v>127</v>
      </c>
      <c r="B35" s="139"/>
      <c r="C35" s="139"/>
      <c r="D35" s="139"/>
      <c r="E35" s="139"/>
      <c r="F35" s="139"/>
      <c r="G35" s="146"/>
      <c r="H35" s="141" t="s">
        <v>58</v>
      </c>
      <c r="I35" s="140"/>
      <c r="J35" s="14"/>
      <c r="K35" s="22"/>
      <c r="M35" s="103" t="s">
        <v>173</v>
      </c>
    </row>
    <row r="36" spans="1:13" ht="15.5" thickBot="1" thickTop="1">
      <c r="A36" s="145" t="s">
        <v>127</v>
      </c>
      <c r="B36" s="139"/>
      <c r="C36" s="139"/>
      <c r="D36" s="139"/>
      <c r="E36" s="139"/>
      <c r="F36" s="139"/>
      <c r="G36" s="146"/>
      <c r="H36" s="141" t="s">
        <v>58</v>
      </c>
      <c r="I36" s="140"/>
      <c r="J36" s="14"/>
      <c r="K36" s="22"/>
      <c r="M36" s="103" t="s">
        <v>175</v>
      </c>
    </row>
    <row r="37" spans="1:10" ht="15" thickTop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</row>
    <row r="38" spans="8:14" ht="15">
      <c r="H38" s="2" t="s">
        <v>18</v>
      </c>
      <c r="I38" s="2"/>
      <c r="M38" s="103" t="s">
        <v>58</v>
      </c>
      <c r="N38" s="25"/>
    </row>
    <row r="39" spans="8:13" ht="18.75" customHeight="1">
      <c r="H39" s="169"/>
      <c r="I39" s="169"/>
      <c r="J39" s="169"/>
      <c r="K39" s="24"/>
      <c r="M39" s="103" t="s">
        <v>147</v>
      </c>
    </row>
    <row r="40" spans="8:13" ht="11.25" customHeight="1">
      <c r="H40" s="2" t="s">
        <v>19</v>
      </c>
      <c r="I40" s="2"/>
      <c r="K40" s="24"/>
      <c r="M40" s="103" t="s">
        <v>148</v>
      </c>
    </row>
    <row r="42" spans="8:18" ht="15">
      <c r="H42" s="2"/>
      <c r="I42" s="2"/>
      <c r="R42" s="2"/>
    </row>
    <row r="45" spans="7:10" ht="15">
      <c r="G45" s="158" t="s">
        <v>40</v>
      </c>
      <c r="H45" s="158"/>
      <c r="I45" s="158"/>
      <c r="J45" s="158"/>
    </row>
    <row r="46" spans="1:11" ht="15">
      <c r="A46" s="172" t="s">
        <v>170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</row>
    <row r="47" spans="1:11" ht="15" thickBot="1">
      <c r="A47" s="145" t="s">
        <v>22</v>
      </c>
      <c r="B47" s="139"/>
      <c r="C47" s="139"/>
      <c r="D47" s="139"/>
      <c r="E47" s="139"/>
      <c r="F47" s="146"/>
      <c r="G47" s="145" t="s">
        <v>23</v>
      </c>
      <c r="H47" s="139"/>
      <c r="I47" s="139"/>
      <c r="J47" s="146"/>
      <c r="K47" s="109" t="s">
        <v>1</v>
      </c>
    </row>
    <row r="48" spans="1:11" ht="16.5" customHeight="1" thickBot="1" thickTop="1">
      <c r="A48" s="170" t="s">
        <v>126</v>
      </c>
      <c r="B48" s="170"/>
      <c r="C48" s="170"/>
      <c r="D48" s="170"/>
      <c r="E48" s="170"/>
      <c r="F48" s="170"/>
      <c r="G48" s="166" t="s">
        <v>126</v>
      </c>
      <c r="H48" s="167"/>
      <c r="I48" s="167"/>
      <c r="J48" s="168"/>
      <c r="K48" s="18"/>
    </row>
    <row r="49" spans="1:13" ht="15" customHeight="1" thickBot="1" thickTop="1">
      <c r="A49" s="170" t="s">
        <v>126</v>
      </c>
      <c r="B49" s="170"/>
      <c r="C49" s="170"/>
      <c r="D49" s="170"/>
      <c r="E49" s="170"/>
      <c r="F49" s="170"/>
      <c r="G49" s="166" t="s">
        <v>126</v>
      </c>
      <c r="H49" s="167"/>
      <c r="I49" s="167"/>
      <c r="J49" s="168"/>
      <c r="K49" s="17"/>
      <c r="M49" s="103" t="s">
        <v>167</v>
      </c>
    </row>
    <row r="50" spans="1:11" ht="15" customHeight="1" thickBot="1" thickTop="1">
      <c r="A50" s="170" t="s">
        <v>126</v>
      </c>
      <c r="B50" s="170"/>
      <c r="C50" s="170"/>
      <c r="D50" s="170"/>
      <c r="E50" s="170"/>
      <c r="F50" s="170"/>
      <c r="G50" s="166" t="s">
        <v>126</v>
      </c>
      <c r="H50" s="167"/>
      <c r="I50" s="167"/>
      <c r="J50" s="168"/>
      <c r="K50" s="17"/>
    </row>
    <row r="51" spans="1:13" ht="15" customHeight="1" thickBot="1" thickTop="1">
      <c r="A51" s="170" t="s">
        <v>126</v>
      </c>
      <c r="B51" s="170"/>
      <c r="C51" s="170"/>
      <c r="D51" s="170"/>
      <c r="E51" s="170"/>
      <c r="F51" s="170"/>
      <c r="G51" s="166" t="s">
        <v>126</v>
      </c>
      <c r="H51" s="167"/>
      <c r="I51" s="167"/>
      <c r="J51" s="168"/>
      <c r="K51" s="17"/>
      <c r="M51" s="103" t="s">
        <v>102</v>
      </c>
    </row>
    <row r="52" spans="1:13" ht="15" customHeight="1" thickBot="1" thickTop="1">
      <c r="A52" s="170" t="s">
        <v>126</v>
      </c>
      <c r="B52" s="170"/>
      <c r="C52" s="170"/>
      <c r="D52" s="170"/>
      <c r="E52" s="170"/>
      <c r="F52" s="170"/>
      <c r="G52" s="166" t="s">
        <v>126</v>
      </c>
      <c r="H52" s="167"/>
      <c r="I52" s="167"/>
      <c r="J52" s="168"/>
      <c r="K52" s="17"/>
      <c r="M52" s="103" t="s">
        <v>103</v>
      </c>
    </row>
    <row r="53" spans="1:11" ht="15" customHeight="1" thickTop="1">
      <c r="A53" s="171" t="s">
        <v>126</v>
      </c>
      <c r="B53" s="171"/>
      <c r="C53" s="171"/>
      <c r="D53" s="171"/>
      <c r="E53" s="171"/>
      <c r="F53" s="171"/>
      <c r="G53" s="166" t="s">
        <v>126</v>
      </c>
      <c r="H53" s="167"/>
      <c r="I53" s="167"/>
      <c r="J53" s="168"/>
      <c r="K53" s="78"/>
    </row>
    <row r="54" spans="1:13" ht="15" customHeight="1">
      <c r="A54" s="165" t="s">
        <v>126</v>
      </c>
      <c r="B54" s="165"/>
      <c r="C54" s="165"/>
      <c r="D54" s="165"/>
      <c r="E54" s="165"/>
      <c r="F54" s="165"/>
      <c r="G54" s="157" t="s">
        <v>126</v>
      </c>
      <c r="H54" s="157"/>
      <c r="I54" s="157"/>
      <c r="J54" s="157"/>
      <c r="K54" s="17"/>
      <c r="M54" s="103" t="s">
        <v>100</v>
      </c>
    </row>
    <row r="55" spans="1:13" ht="15" customHeight="1">
      <c r="A55" s="165" t="s">
        <v>126</v>
      </c>
      <c r="B55" s="165"/>
      <c r="C55" s="165"/>
      <c r="D55" s="165"/>
      <c r="E55" s="165"/>
      <c r="F55" s="165"/>
      <c r="G55" s="157" t="s">
        <v>126</v>
      </c>
      <c r="H55" s="157"/>
      <c r="I55" s="157"/>
      <c r="J55" s="157"/>
      <c r="K55" s="17"/>
      <c r="M55" s="103" t="s">
        <v>101</v>
      </c>
    </row>
    <row r="56" spans="3:14" ht="15">
      <c r="C56" s="32"/>
      <c r="N56" s="25"/>
    </row>
    <row r="57" spans="1:14" ht="15">
      <c r="A57" s="147" t="str">
        <f>M79</f>
        <v>Loopslot Studio rondo krukstel voor</v>
      </c>
      <c r="B57" s="148"/>
      <c r="C57" s="149"/>
      <c r="D57" s="147" t="str">
        <f>M80</f>
        <v>Cilinderslot Studio rondo</v>
      </c>
      <c r="E57" s="148"/>
      <c r="F57" s="148"/>
      <c r="G57" s="149"/>
      <c r="H57" s="147" t="str">
        <f>M81</f>
        <v>Tegenkast Studio rondo</v>
      </c>
      <c r="I57" s="148"/>
      <c r="J57" s="149"/>
      <c r="M57" s="103" t="s">
        <v>125</v>
      </c>
      <c r="N57" s="26"/>
    </row>
    <row r="58" spans="1:10" ht="15">
      <c r="A58" s="150"/>
      <c r="B58" s="151"/>
      <c r="C58" s="152"/>
      <c r="D58" s="150"/>
      <c r="E58" s="151"/>
      <c r="F58" s="151"/>
      <c r="G58" s="152"/>
      <c r="H58" s="150"/>
      <c r="I58" s="151"/>
      <c r="J58" s="152"/>
    </row>
    <row r="59" spans="1:13" ht="15">
      <c r="A59" s="153"/>
      <c r="B59" s="154"/>
      <c r="C59" s="155"/>
      <c r="D59" s="153"/>
      <c r="E59" s="154"/>
      <c r="F59" s="154"/>
      <c r="G59" s="155"/>
      <c r="H59" s="153"/>
      <c r="I59" s="154"/>
      <c r="J59" s="155"/>
      <c r="M59" s="103" t="s">
        <v>65</v>
      </c>
    </row>
    <row r="60" spans="1:13" ht="15">
      <c r="A60" s="147" t="str">
        <f>M83</f>
        <v>Loopslot Studio classic krukstel voor</v>
      </c>
      <c r="B60" s="148"/>
      <c r="C60" s="149"/>
      <c r="D60" s="147" t="str">
        <f>M84</f>
        <v>Cilinderslot Studio classic</v>
      </c>
      <c r="E60" s="148"/>
      <c r="F60" s="148"/>
      <c r="G60" s="149"/>
      <c r="H60" s="147" t="str">
        <f>M85</f>
        <v>Tegenkast Studio classic</v>
      </c>
      <c r="I60" s="148"/>
      <c r="J60" s="149"/>
      <c r="M60" s="103" t="s">
        <v>66</v>
      </c>
    </row>
    <row r="61" spans="1:10" ht="15">
      <c r="A61" s="150"/>
      <c r="B61" s="151"/>
      <c r="C61" s="152"/>
      <c r="D61" s="150"/>
      <c r="E61" s="151"/>
      <c r="F61" s="151"/>
      <c r="G61" s="152"/>
      <c r="H61" s="150"/>
      <c r="I61" s="151"/>
      <c r="J61" s="152"/>
    </row>
    <row r="62" spans="1:16" ht="15">
      <c r="A62" s="153"/>
      <c r="B62" s="154"/>
      <c r="C62" s="155"/>
      <c r="D62" s="153"/>
      <c r="E62" s="154"/>
      <c r="F62" s="154"/>
      <c r="G62" s="155"/>
      <c r="H62" s="153"/>
      <c r="I62" s="154"/>
      <c r="J62" s="155"/>
      <c r="M62" s="103" t="s">
        <v>67</v>
      </c>
      <c r="N62" s="2"/>
      <c r="O62" s="2"/>
      <c r="P62" s="2"/>
    </row>
    <row r="63" spans="1:14" ht="15">
      <c r="A63" s="131"/>
      <c r="B63" s="132"/>
      <c r="C63" s="133"/>
      <c r="D63" s="131"/>
      <c r="E63" s="132"/>
      <c r="F63" s="132"/>
      <c r="G63" s="133"/>
      <c r="H63" s="131"/>
      <c r="I63" s="132"/>
      <c r="J63" s="133"/>
      <c r="M63" s="103" t="s">
        <v>122</v>
      </c>
      <c r="N63" s="25"/>
    </row>
    <row r="64" spans="1:14" ht="15">
      <c r="A64" s="134"/>
      <c r="B64" s="135"/>
      <c r="C64" s="136"/>
      <c r="D64" s="134"/>
      <c r="E64" s="135"/>
      <c r="F64" s="135"/>
      <c r="G64" s="136"/>
      <c r="H64" s="134"/>
      <c r="I64" s="135"/>
      <c r="J64" s="136"/>
      <c r="N64" s="25"/>
    </row>
    <row r="65" spans="1:14" ht="15">
      <c r="A65" s="134"/>
      <c r="B65" s="135"/>
      <c r="C65" s="136"/>
      <c r="D65" s="134"/>
      <c r="E65" s="135"/>
      <c r="F65" s="135"/>
      <c r="G65" s="136"/>
      <c r="H65" s="134"/>
      <c r="I65" s="135"/>
      <c r="J65" s="136"/>
      <c r="M65" s="103" t="s">
        <v>121</v>
      </c>
      <c r="N65" s="25"/>
    </row>
    <row r="66" spans="1:14" ht="15">
      <c r="A66" s="134"/>
      <c r="B66" s="135"/>
      <c r="C66" s="136"/>
      <c r="D66" s="134"/>
      <c r="E66" s="135"/>
      <c r="F66" s="135"/>
      <c r="G66" s="136"/>
      <c r="H66" s="134"/>
      <c r="I66" s="135"/>
      <c r="J66" s="136"/>
      <c r="M66" s="103" t="s">
        <v>120</v>
      </c>
      <c r="N66" s="26"/>
    </row>
    <row r="67" spans="1:11" ht="15">
      <c r="A67" s="93" t="str">
        <f>M59</f>
        <v>11.284 Loopslot office classic ( L )</v>
      </c>
      <c r="B67" s="94"/>
      <c r="C67" s="95"/>
      <c r="D67" s="99" t="str">
        <f>M62</f>
        <v>11.280 D/N-slot  office classic ( L )</v>
      </c>
      <c r="E67" s="94"/>
      <c r="G67" s="95"/>
      <c r="H67" s="101" t="str">
        <f>M65</f>
        <v>11.286 Tegenkast Office Classic (L)</v>
      </c>
      <c r="I67" s="94"/>
      <c r="J67" s="95"/>
      <c r="K67" s="94"/>
    </row>
    <row r="68" spans="1:13" ht="15">
      <c r="A68" s="96" t="str">
        <f>M60</f>
        <v>11.285 Loopslot office classic ( R )</v>
      </c>
      <c r="B68" s="97"/>
      <c r="C68" s="98"/>
      <c r="D68" s="100" t="str">
        <f>M63</f>
        <v>11.281 D/N-slot  office classic ( R )</v>
      </c>
      <c r="E68" s="97"/>
      <c r="F68" s="85"/>
      <c r="G68" s="98"/>
      <c r="H68" s="102" t="str">
        <f>M66</f>
        <v>11.287 Tegenkast Office Classic (R)</v>
      </c>
      <c r="I68" s="97"/>
      <c r="J68" s="98"/>
      <c r="K68" s="94"/>
      <c r="M68" s="103" t="s">
        <v>116</v>
      </c>
    </row>
    <row r="69" spans="1:13" ht="15" customHeight="1">
      <c r="A69" s="81"/>
      <c r="B69" s="127" t="str">
        <f>M97</f>
        <v>Krukstel Haaks Ø18.</v>
      </c>
      <c r="C69" s="128"/>
      <c r="D69" s="81"/>
      <c r="E69" s="82"/>
      <c r="F69" s="123" t="str">
        <f>M98</f>
        <v xml:space="preserve">Krukstel Haaks Ø18, v.v. rozet. </v>
      </c>
      <c r="G69" s="124"/>
      <c r="H69" s="81"/>
      <c r="I69" s="82"/>
      <c r="J69" s="78"/>
      <c r="M69" s="103" t="s">
        <v>117</v>
      </c>
    </row>
    <row r="70" spans="1:10" ht="15" customHeight="1">
      <c r="A70" s="83"/>
      <c r="B70" s="129"/>
      <c r="C70" s="130"/>
      <c r="D70" s="83"/>
      <c r="F70" s="125"/>
      <c r="G70" s="126"/>
      <c r="H70" s="83"/>
      <c r="J70" s="87"/>
    </row>
    <row r="71" spans="1:13" ht="15" customHeight="1">
      <c r="A71" s="117" t="s">
        <v>164</v>
      </c>
      <c r="B71" s="118"/>
      <c r="C71" s="119"/>
      <c r="D71" s="117" t="s">
        <v>162</v>
      </c>
      <c r="E71" s="118"/>
      <c r="F71" s="118"/>
      <c r="G71" s="119"/>
      <c r="H71" s="159" t="str">
        <f>M89</f>
        <v>Hoekslot PC vrije glaskant</v>
      </c>
      <c r="I71" s="160"/>
      <c r="J71" s="87"/>
      <c r="M71" s="103" t="s">
        <v>118</v>
      </c>
    </row>
    <row r="72" spans="1:13" ht="15" customHeight="1">
      <c r="A72" s="117"/>
      <c r="B72" s="118"/>
      <c r="C72" s="119"/>
      <c r="D72" s="117"/>
      <c r="E72" s="118"/>
      <c r="F72" s="118"/>
      <c r="G72" s="119"/>
      <c r="H72" s="159"/>
      <c r="I72" s="160"/>
      <c r="J72" s="92" t="str">
        <f>M87</f>
        <v>Hoekslot PC</v>
      </c>
      <c r="K72" s="24"/>
      <c r="M72" s="103" t="s">
        <v>119</v>
      </c>
    </row>
    <row r="73" spans="1:11" ht="15">
      <c r="A73" s="120"/>
      <c r="B73" s="121"/>
      <c r="C73" s="122"/>
      <c r="D73" s="120"/>
      <c r="E73" s="121"/>
      <c r="F73" s="121"/>
      <c r="G73" s="122"/>
      <c r="H73" s="161"/>
      <c r="I73" s="162"/>
      <c r="J73" s="18"/>
      <c r="K73" s="24"/>
    </row>
    <row r="74" spans="1:13" ht="15">
      <c r="A74" s="86" t="s">
        <v>155</v>
      </c>
      <c r="B74" s="163" t="s">
        <v>157</v>
      </c>
      <c r="C74" s="127"/>
      <c r="D74" s="89"/>
      <c r="E74" s="91"/>
      <c r="F74" s="90"/>
      <c r="H74" s="81"/>
      <c r="I74" s="82"/>
      <c r="J74" s="91"/>
      <c r="K74" s="24"/>
      <c r="M74" s="103" t="s">
        <v>123</v>
      </c>
    </row>
    <row r="75" spans="1:13" ht="15">
      <c r="A75" s="86" t="s">
        <v>156</v>
      </c>
      <c r="B75" s="164"/>
      <c r="C75" s="129"/>
      <c r="D75" s="83"/>
      <c r="E75" s="88"/>
      <c r="G75" s="88"/>
      <c r="H75" s="83"/>
      <c r="J75" s="88"/>
      <c r="M75" s="103" t="s">
        <v>124</v>
      </c>
    </row>
    <row r="76" spans="1:38" ht="15" customHeight="1">
      <c r="A76" s="87"/>
      <c r="B76" s="83"/>
      <c r="D76" s="83"/>
      <c r="E76" s="88"/>
      <c r="G76" s="88"/>
      <c r="H76" s="83"/>
      <c r="J76" s="88"/>
      <c r="U76" s="24"/>
      <c r="AI76" s="177"/>
      <c r="AJ76" s="177"/>
      <c r="AK76" s="177"/>
      <c r="AL76" s="177"/>
    </row>
    <row r="77" spans="1:21" ht="15">
      <c r="A77" s="87"/>
      <c r="B77" s="83"/>
      <c r="D77" s="83"/>
      <c r="E77" s="88"/>
      <c r="G77" s="88"/>
      <c r="H77" s="83"/>
      <c r="J77" s="88"/>
      <c r="M77" s="103" t="s">
        <v>104</v>
      </c>
      <c r="T77" s="24"/>
      <c r="U77" s="24"/>
    </row>
    <row r="78" spans="1:10" ht="15">
      <c r="A78" s="87"/>
      <c r="B78" s="83"/>
      <c r="D78" s="173" t="s">
        <v>138</v>
      </c>
      <c r="E78" s="126"/>
      <c r="F78" s="178" t="s">
        <v>172</v>
      </c>
      <c r="G78" s="179"/>
      <c r="H78" s="173" t="s">
        <v>165</v>
      </c>
      <c r="I78" s="125"/>
      <c r="J78" s="126"/>
    </row>
    <row r="79" spans="1:13" ht="15">
      <c r="A79" s="87"/>
      <c r="B79" s="83"/>
      <c r="D79" s="173"/>
      <c r="E79" s="126"/>
      <c r="F79" s="178"/>
      <c r="G79" s="179"/>
      <c r="H79" s="173"/>
      <c r="I79" s="125"/>
      <c r="J79" s="126"/>
      <c r="M79" s="103" t="s">
        <v>68</v>
      </c>
    </row>
    <row r="80" spans="1:13" ht="15">
      <c r="A80" s="18"/>
      <c r="B80" s="84"/>
      <c r="C80" s="85"/>
      <c r="D80" s="174"/>
      <c r="E80" s="176"/>
      <c r="F80" s="180"/>
      <c r="G80" s="181"/>
      <c r="H80" s="174"/>
      <c r="I80" s="175"/>
      <c r="J80" s="176"/>
      <c r="M80" s="103" t="s">
        <v>69</v>
      </c>
    </row>
    <row r="81" spans="1:13" ht="15">
      <c r="A81" s="48" t="s">
        <v>75</v>
      </c>
      <c r="B81" s="49"/>
      <c r="C81" s="49"/>
      <c r="D81" s="50"/>
      <c r="E81" s="49"/>
      <c r="F81" s="49"/>
      <c r="G81" s="49"/>
      <c r="H81" s="51"/>
      <c r="I81" s="49"/>
      <c r="J81" s="49"/>
      <c r="K81" s="53"/>
      <c r="M81" s="103" t="s">
        <v>70</v>
      </c>
    </row>
    <row r="82" spans="1:11" ht="90">
      <c r="A82" s="17" t="s">
        <v>90</v>
      </c>
      <c r="B82" s="36" t="str">
        <f>B17</f>
        <v>Geef hier uw AFwijkende RAL-kleur + glansgraad op</v>
      </c>
      <c r="D82" s="19"/>
      <c r="E82" s="34" t="s">
        <v>91</v>
      </c>
      <c r="F82" s="35" t="s">
        <v>15</v>
      </c>
      <c r="G82" s="42" t="s">
        <v>93</v>
      </c>
      <c r="H82" s="34" t="s">
        <v>78</v>
      </c>
      <c r="I82" s="34" t="s">
        <v>76</v>
      </c>
      <c r="J82" s="34" t="s">
        <v>77</v>
      </c>
      <c r="K82" s="35"/>
    </row>
    <row r="83" spans="1:13" ht="15">
      <c r="A83" s="45" t="s">
        <v>79</v>
      </c>
      <c r="B83" s="46"/>
      <c r="C83" s="39" t="s">
        <v>80</v>
      </c>
      <c r="D83" s="39"/>
      <c r="E83" s="34"/>
      <c r="F83" s="35"/>
      <c r="H83" s="34"/>
      <c r="I83" s="34"/>
      <c r="J83" s="34"/>
      <c r="K83" s="35"/>
      <c r="M83" s="103" t="s">
        <v>71</v>
      </c>
    </row>
    <row r="84" spans="1:13" ht="15" customHeight="1">
      <c r="A84" s="37" t="s">
        <v>81</v>
      </c>
      <c r="B84" s="17" t="s">
        <v>82</v>
      </c>
      <c r="C84" s="17" t="s">
        <v>81</v>
      </c>
      <c r="D84" s="17" t="s">
        <v>82</v>
      </c>
      <c r="E84" s="34"/>
      <c r="F84" s="35"/>
      <c r="G84" s="17"/>
      <c r="H84" s="34"/>
      <c r="I84" s="34"/>
      <c r="J84" s="34"/>
      <c r="K84" s="35"/>
      <c r="M84" s="103" t="s">
        <v>72</v>
      </c>
    </row>
    <row r="85" spans="1:13" ht="15" customHeight="1">
      <c r="A85" s="43">
        <f>G25-66</f>
        <v>-66</v>
      </c>
      <c r="B85" s="44">
        <f>H25-47</f>
        <v>-47</v>
      </c>
      <c r="C85" s="38">
        <f aca="true" t="shared" si="0" ref="C85:D89">A85-149</f>
        <v>-215</v>
      </c>
      <c r="D85" s="38">
        <f t="shared" si="0"/>
        <v>-196</v>
      </c>
      <c r="E85" s="58" t="str">
        <f>E25</f>
        <v xml:space="preserve">    ↓</v>
      </c>
      <c r="F85" s="58" t="str">
        <f>I25</f>
        <v xml:space="preserve">    ↓</v>
      </c>
      <c r="G85" s="58" t="str">
        <f>K25</f>
        <v xml:space="preserve">    ↓</v>
      </c>
      <c r="H85" s="58" t="str">
        <f>J25</f>
        <v xml:space="preserve">    ↓</v>
      </c>
      <c r="I85" s="58" t="str">
        <f>C25</f>
        <v xml:space="preserve">    ↓</v>
      </c>
      <c r="J85" s="58">
        <f>F25</f>
        <v>0</v>
      </c>
      <c r="K85" s="58"/>
      <c r="M85" s="103" t="s">
        <v>73</v>
      </c>
    </row>
    <row r="86" spans="1:11" ht="15">
      <c r="A86" s="43">
        <f>G26-66</f>
        <v>-66</v>
      </c>
      <c r="B86" s="44">
        <f>H26-47</f>
        <v>-47</v>
      </c>
      <c r="C86" s="38">
        <f t="shared" si="0"/>
        <v>-215</v>
      </c>
      <c r="D86" s="38">
        <f t="shared" si="0"/>
        <v>-196</v>
      </c>
      <c r="E86" s="58" t="str">
        <f>E26</f>
        <v xml:space="preserve">    ↓</v>
      </c>
      <c r="F86" s="58" t="str">
        <f>I26</f>
        <v xml:space="preserve">    ↓</v>
      </c>
      <c r="G86" s="58" t="str">
        <f>K26</f>
        <v xml:space="preserve">    ↓</v>
      </c>
      <c r="H86" s="58" t="str">
        <f>J26</f>
        <v xml:space="preserve">    ↓</v>
      </c>
      <c r="I86" s="58" t="str">
        <f>C26</f>
        <v xml:space="preserve">    ↓</v>
      </c>
      <c r="J86" s="58">
        <f>F26</f>
        <v>0</v>
      </c>
      <c r="K86" s="58"/>
    </row>
    <row r="87" spans="1:13" ht="15">
      <c r="A87" s="43">
        <f>G27-66</f>
        <v>-66</v>
      </c>
      <c r="B87" s="44">
        <f>H27-47</f>
        <v>-47</v>
      </c>
      <c r="C87" s="38">
        <f t="shared" si="0"/>
        <v>-215</v>
      </c>
      <c r="D87" s="38">
        <f t="shared" si="0"/>
        <v>-196</v>
      </c>
      <c r="E87" s="58" t="str">
        <f>E27</f>
        <v xml:space="preserve">    ↓</v>
      </c>
      <c r="F87" s="58" t="str">
        <f>I27</f>
        <v xml:space="preserve">    ↓</v>
      </c>
      <c r="G87" s="58" t="str">
        <f>K27</f>
        <v xml:space="preserve">    ↓</v>
      </c>
      <c r="H87" s="58" t="str">
        <f>J27</f>
        <v xml:space="preserve">    ↓</v>
      </c>
      <c r="I87" s="58" t="str">
        <f>C27</f>
        <v xml:space="preserve">    ↓</v>
      </c>
      <c r="J87" s="58">
        <f>F27</f>
        <v>0</v>
      </c>
      <c r="K87" s="58"/>
      <c r="M87" s="103" t="s">
        <v>94</v>
      </c>
    </row>
    <row r="88" spans="1:23" ht="15">
      <c r="A88" s="43">
        <f>G28-66</f>
        <v>-66</v>
      </c>
      <c r="B88" s="44">
        <f>H28-47</f>
        <v>-47</v>
      </c>
      <c r="C88" s="38">
        <f t="shared" si="0"/>
        <v>-215</v>
      </c>
      <c r="D88" s="38">
        <f t="shared" si="0"/>
        <v>-196</v>
      </c>
      <c r="E88" s="58" t="str">
        <f>E28</f>
        <v xml:space="preserve">    ↓</v>
      </c>
      <c r="F88" s="58" t="str">
        <f>I28</f>
        <v xml:space="preserve">    ↓</v>
      </c>
      <c r="G88" s="58" t="str">
        <f>K28</f>
        <v xml:space="preserve">    ↓</v>
      </c>
      <c r="H88" s="58" t="str">
        <f>J28</f>
        <v xml:space="preserve">    ↓</v>
      </c>
      <c r="I88" s="58" t="str">
        <f>C28</f>
        <v xml:space="preserve">    ↓</v>
      </c>
      <c r="J88" s="58">
        <f>F28</f>
        <v>0</v>
      </c>
      <c r="K88" s="58"/>
      <c r="M88" s="103" t="s">
        <v>131</v>
      </c>
      <c r="V88" s="31"/>
      <c r="W88" s="25"/>
    </row>
    <row r="89" spans="1:23" ht="15">
      <c r="A89" s="44">
        <f>G29-66</f>
        <v>-66</v>
      </c>
      <c r="B89" s="44">
        <f>H29-47</f>
        <v>-47</v>
      </c>
      <c r="C89" s="38">
        <f t="shared" si="0"/>
        <v>-215</v>
      </c>
      <c r="D89" s="38">
        <f t="shared" si="0"/>
        <v>-196</v>
      </c>
      <c r="E89" s="58" t="str">
        <f>E29</f>
        <v xml:space="preserve">    ↓</v>
      </c>
      <c r="F89" s="58" t="str">
        <f>I29</f>
        <v xml:space="preserve">    ↓</v>
      </c>
      <c r="G89" s="58" t="str">
        <f>K29</f>
        <v xml:space="preserve">    ↓</v>
      </c>
      <c r="H89" s="58" t="str">
        <f>J29</f>
        <v xml:space="preserve">    ↓</v>
      </c>
      <c r="I89" s="58" t="str">
        <f>C29</f>
        <v xml:space="preserve">    ↓</v>
      </c>
      <c r="J89" s="58">
        <f>F29</f>
        <v>0</v>
      </c>
      <c r="K89" s="58"/>
      <c r="M89" s="103" t="s">
        <v>130</v>
      </c>
      <c r="V89" s="31"/>
      <c r="W89" s="26"/>
    </row>
    <row r="90" spans="13:23" ht="15">
      <c r="M90" s="103" t="s">
        <v>95</v>
      </c>
      <c r="V90" s="31"/>
      <c r="W90" s="25"/>
    </row>
    <row r="91" spans="1:23" ht="15">
      <c r="A91" s="48" t="s">
        <v>159</v>
      </c>
      <c r="B91" s="49"/>
      <c r="C91" s="49"/>
      <c r="D91" s="50"/>
      <c r="E91" s="49"/>
      <c r="F91" s="49"/>
      <c r="G91" s="49"/>
      <c r="H91" s="49"/>
      <c r="I91" s="49"/>
      <c r="J91" s="49"/>
      <c r="K91" s="52"/>
      <c r="V91" s="31"/>
      <c r="W91" s="26"/>
    </row>
    <row r="92" spans="1:23" ht="83">
      <c r="A92" s="1" t="s">
        <v>90</v>
      </c>
      <c r="B92" s="36">
        <f>B58</f>
        <v>0</v>
      </c>
      <c r="D92" s="19"/>
      <c r="E92" s="55" t="s">
        <v>96</v>
      </c>
      <c r="F92" s="55" t="s">
        <v>15</v>
      </c>
      <c r="G92" s="56" t="s">
        <v>92</v>
      </c>
      <c r="H92" s="57" t="s">
        <v>78</v>
      </c>
      <c r="I92" s="57" t="s">
        <v>76</v>
      </c>
      <c r="J92" s="57" t="s">
        <v>77</v>
      </c>
      <c r="K92" s="55"/>
      <c r="M92" s="103" t="s">
        <v>161</v>
      </c>
      <c r="V92" s="31"/>
      <c r="W92" s="26"/>
    </row>
    <row r="93" spans="1:13" ht="15">
      <c r="A93" s="45" t="s">
        <v>98</v>
      </c>
      <c r="B93" s="46"/>
      <c r="C93" s="39" t="s">
        <v>99</v>
      </c>
      <c r="D93" s="39"/>
      <c r="E93" s="34"/>
      <c r="F93" s="35"/>
      <c r="H93" s="34"/>
      <c r="I93" s="34"/>
      <c r="J93" s="34"/>
      <c r="K93" s="35"/>
      <c r="M93" s="103" t="s">
        <v>133</v>
      </c>
    </row>
    <row r="94" spans="1:13" ht="15">
      <c r="A94" s="37" t="s">
        <v>81</v>
      </c>
      <c r="B94" s="17" t="s">
        <v>82</v>
      </c>
      <c r="C94" s="17" t="s">
        <v>81</v>
      </c>
      <c r="D94" s="17" t="s">
        <v>82</v>
      </c>
      <c r="E94" s="34"/>
      <c r="F94" s="40"/>
      <c r="G94" s="17"/>
      <c r="H94" s="34"/>
      <c r="I94" s="34"/>
      <c r="J94" s="34"/>
      <c r="K94" s="35"/>
      <c r="M94" s="103" t="s">
        <v>134</v>
      </c>
    </row>
    <row r="95" spans="1:13" ht="15">
      <c r="A95" s="43">
        <f>(G25-72)/2</f>
        <v>-36</v>
      </c>
      <c r="B95" s="44">
        <f>H25-47</f>
        <v>-47</v>
      </c>
      <c r="C95" s="38">
        <f aca="true" t="shared" si="1" ref="C95:D99">A95-149</f>
        <v>-185</v>
      </c>
      <c r="D95" s="38">
        <f t="shared" si="1"/>
        <v>-196</v>
      </c>
      <c r="E95" s="58" t="str">
        <f>E25</f>
        <v xml:space="preserve">    ↓</v>
      </c>
      <c r="F95" s="64" t="str">
        <f>I25</f>
        <v xml:space="preserve">    ↓</v>
      </c>
      <c r="G95" s="47" t="s">
        <v>58</v>
      </c>
      <c r="H95" s="41" t="s">
        <v>58</v>
      </c>
      <c r="I95" s="58" t="str">
        <f>C25</f>
        <v xml:space="preserve">    ↓</v>
      </c>
      <c r="J95" s="58">
        <f>F25</f>
        <v>0</v>
      </c>
      <c r="K95" s="58"/>
      <c r="M95" s="103" t="s">
        <v>135</v>
      </c>
    </row>
    <row r="96" spans="1:11" ht="15">
      <c r="A96" s="43">
        <f>(G26-72)/2</f>
        <v>-36</v>
      </c>
      <c r="B96" s="44">
        <f>H26-47</f>
        <v>-47</v>
      </c>
      <c r="C96" s="38">
        <f t="shared" si="1"/>
        <v>-185</v>
      </c>
      <c r="D96" s="38">
        <f t="shared" si="1"/>
        <v>-196</v>
      </c>
      <c r="E96" s="58" t="str">
        <f>E26</f>
        <v xml:space="preserve">    ↓</v>
      </c>
      <c r="F96" s="64" t="str">
        <f>I26</f>
        <v xml:space="preserve">    ↓</v>
      </c>
      <c r="G96" s="47" t="s">
        <v>58</v>
      </c>
      <c r="H96" s="41" t="s">
        <v>58</v>
      </c>
      <c r="I96" s="58" t="str">
        <f>C26</f>
        <v xml:space="preserve">    ↓</v>
      </c>
      <c r="J96" s="58">
        <f>F26</f>
        <v>0</v>
      </c>
      <c r="K96" s="58"/>
    </row>
    <row r="97" spans="1:13" ht="15">
      <c r="A97" s="43">
        <f>(G27-72)/2</f>
        <v>-36</v>
      </c>
      <c r="B97" s="44">
        <f>H27-47</f>
        <v>-47</v>
      </c>
      <c r="C97" s="38">
        <f t="shared" si="1"/>
        <v>-185</v>
      </c>
      <c r="D97" s="38">
        <f t="shared" si="1"/>
        <v>-196</v>
      </c>
      <c r="E97" s="58" t="str">
        <f>E27</f>
        <v xml:space="preserve">    ↓</v>
      </c>
      <c r="F97" s="64" t="str">
        <f>I27</f>
        <v xml:space="preserve">    ↓</v>
      </c>
      <c r="G97" s="47" t="s">
        <v>58</v>
      </c>
      <c r="H97" s="41" t="s">
        <v>58</v>
      </c>
      <c r="I97" s="58" t="str">
        <f>C27</f>
        <v xml:space="preserve">    ↓</v>
      </c>
      <c r="J97" s="58">
        <f>F27</f>
        <v>0</v>
      </c>
      <c r="K97" s="58"/>
      <c r="M97" s="103" t="s">
        <v>74</v>
      </c>
    </row>
    <row r="98" spans="1:22" ht="15">
      <c r="A98" s="43">
        <f>(G28-72)/2</f>
        <v>-36</v>
      </c>
      <c r="B98" s="44">
        <f>H28-47</f>
        <v>-47</v>
      </c>
      <c r="C98" s="38">
        <f t="shared" si="1"/>
        <v>-185</v>
      </c>
      <c r="D98" s="38">
        <f t="shared" si="1"/>
        <v>-196</v>
      </c>
      <c r="E98" s="58" t="str">
        <f>E28</f>
        <v xml:space="preserve">    ↓</v>
      </c>
      <c r="F98" s="64" t="str">
        <f>I28</f>
        <v xml:space="preserve">    ↓</v>
      </c>
      <c r="G98" s="47" t="s">
        <v>58</v>
      </c>
      <c r="H98" s="41" t="s">
        <v>58</v>
      </c>
      <c r="I98" s="58" t="str">
        <f>C28</f>
        <v xml:space="preserve">    ↓</v>
      </c>
      <c r="J98" s="58">
        <f>F28</f>
        <v>0</v>
      </c>
      <c r="K98" s="58"/>
      <c r="M98" s="103" t="s">
        <v>163</v>
      </c>
      <c r="V98" s="33"/>
    </row>
    <row r="99" spans="1:11" ht="15">
      <c r="A99" s="43">
        <f>(G29-72)/2</f>
        <v>-36</v>
      </c>
      <c r="B99" s="44">
        <f>H29-47</f>
        <v>-47</v>
      </c>
      <c r="C99" s="38">
        <f t="shared" si="1"/>
        <v>-185</v>
      </c>
      <c r="D99" s="38">
        <f t="shared" si="1"/>
        <v>-196</v>
      </c>
      <c r="E99" s="58" t="str">
        <f>E29</f>
        <v xml:space="preserve">    ↓</v>
      </c>
      <c r="F99" s="64" t="str">
        <f>I29</f>
        <v xml:space="preserve">    ↓</v>
      </c>
      <c r="G99" s="47" t="s">
        <v>58</v>
      </c>
      <c r="H99" s="41" t="s">
        <v>58</v>
      </c>
      <c r="I99" s="58" t="str">
        <f>C29</f>
        <v xml:space="preserve">    ↓</v>
      </c>
      <c r="J99" s="58">
        <f>F29</f>
        <v>0</v>
      </c>
      <c r="K99" s="58"/>
    </row>
    <row r="100" ht="15">
      <c r="M100" s="103" t="s">
        <v>149</v>
      </c>
    </row>
    <row r="101" spans="1:13" ht="15">
      <c r="A101" s="115" t="s">
        <v>153</v>
      </c>
      <c r="B101" s="116"/>
      <c r="C101" s="116"/>
      <c r="D101" s="116"/>
      <c r="E101" s="116"/>
      <c r="F101" s="116"/>
      <c r="G101" s="116"/>
      <c r="M101" s="103" t="s">
        <v>150</v>
      </c>
    </row>
    <row r="102" spans="1:8" ht="83">
      <c r="A102" s="11" t="s">
        <v>13</v>
      </c>
      <c r="B102" s="11" t="s">
        <v>14</v>
      </c>
      <c r="D102" s="19"/>
      <c r="E102" s="55" t="s">
        <v>96</v>
      </c>
      <c r="F102" s="55" t="s">
        <v>15</v>
      </c>
      <c r="G102" s="75" t="s">
        <v>77</v>
      </c>
      <c r="H102" s="68"/>
    </row>
    <row r="103" spans="1:13" ht="15">
      <c r="A103" s="46"/>
      <c r="B103" s="46"/>
      <c r="C103" s="70" t="s">
        <v>80</v>
      </c>
      <c r="D103" s="39"/>
      <c r="E103" s="34"/>
      <c r="F103" s="35"/>
      <c r="G103" s="76"/>
      <c r="H103" s="69"/>
      <c r="M103" s="103" t="s">
        <v>151</v>
      </c>
    </row>
    <row r="104" spans="1:8" ht="15">
      <c r="A104" s="37" t="s">
        <v>81</v>
      </c>
      <c r="B104" s="17" t="s">
        <v>82</v>
      </c>
      <c r="C104" s="37" t="s">
        <v>81</v>
      </c>
      <c r="D104" s="17" t="s">
        <v>82</v>
      </c>
      <c r="E104" s="34"/>
      <c r="F104" s="40"/>
      <c r="G104" s="76"/>
      <c r="H104" s="69"/>
    </row>
    <row r="105" spans="1:13" ht="15">
      <c r="A105" s="44">
        <f>G25</f>
        <v>0</v>
      </c>
      <c r="B105" s="44">
        <f>H26</f>
        <v>0</v>
      </c>
      <c r="C105" s="71">
        <f>(G25-72)/2</f>
        <v>-36</v>
      </c>
      <c r="D105" s="54">
        <f>H25-47</f>
        <v>-47</v>
      </c>
      <c r="E105" s="58" t="str">
        <f>E25</f>
        <v xml:space="preserve">    ↓</v>
      </c>
      <c r="F105" s="64" t="str">
        <f>I25</f>
        <v xml:space="preserve">    ↓</v>
      </c>
      <c r="G105" s="64">
        <f>F25</f>
        <v>0</v>
      </c>
      <c r="H105" s="10"/>
      <c r="M105" s="103" t="s">
        <v>171</v>
      </c>
    </row>
    <row r="106" spans="1:8" ht="15" customHeight="1">
      <c r="A106" s="44">
        <f>G26</f>
        <v>0</v>
      </c>
      <c r="B106" s="44">
        <f>H27</f>
        <v>0</v>
      </c>
      <c r="C106" s="71">
        <f>(G26-72)/2</f>
        <v>-36</v>
      </c>
      <c r="D106" s="54">
        <f>H26-47</f>
        <v>-47</v>
      </c>
      <c r="E106" s="58" t="str">
        <f>E26</f>
        <v xml:space="preserve">    ↓</v>
      </c>
      <c r="F106" s="64" t="str">
        <f>I26</f>
        <v xml:space="preserve">    ↓</v>
      </c>
      <c r="G106" s="64">
        <f>F26</f>
        <v>0</v>
      </c>
      <c r="H106" s="10"/>
    </row>
    <row r="107" spans="1:8" ht="15">
      <c r="A107" s="44">
        <f>G27</f>
        <v>0</v>
      </c>
      <c r="B107" s="44">
        <f>H28</f>
        <v>0</v>
      </c>
      <c r="C107" s="71">
        <f>(G27-72)/2</f>
        <v>-36</v>
      </c>
      <c r="D107" s="54">
        <f>H27-47</f>
        <v>-47</v>
      </c>
      <c r="E107" s="58" t="str">
        <f>E27</f>
        <v xml:space="preserve">    ↓</v>
      </c>
      <c r="F107" s="64" t="str">
        <f>I27</f>
        <v xml:space="preserve">    ↓</v>
      </c>
      <c r="G107" s="64">
        <f>F27</f>
        <v>0</v>
      </c>
      <c r="H107" s="10"/>
    </row>
    <row r="108" spans="1:13" ht="15">
      <c r="A108" s="44">
        <f>G28</f>
        <v>0</v>
      </c>
      <c r="B108" s="44">
        <f>H29</f>
        <v>0</v>
      </c>
      <c r="C108" s="71">
        <f>(G28-72)/2</f>
        <v>-36</v>
      </c>
      <c r="D108" s="54">
        <f>H28-47</f>
        <v>-47</v>
      </c>
      <c r="E108" s="58" t="str">
        <f>E28</f>
        <v xml:space="preserve">    ↓</v>
      </c>
      <c r="F108" s="64" t="str">
        <f>I28</f>
        <v xml:space="preserve">    ↓</v>
      </c>
      <c r="G108" s="64">
        <f>F28</f>
        <v>0</v>
      </c>
      <c r="H108" s="10"/>
      <c r="M108" s="103" t="s">
        <v>109</v>
      </c>
    </row>
    <row r="109" spans="1:13" ht="15">
      <c r="A109" s="44">
        <f>G29</f>
        <v>0</v>
      </c>
      <c r="B109" s="44">
        <f>G30</f>
        <v>0</v>
      </c>
      <c r="C109" s="71">
        <f>(G29-72)/2</f>
        <v>-36</v>
      </c>
      <c r="D109" s="54">
        <f>H29-47</f>
        <v>-47</v>
      </c>
      <c r="E109" s="58" t="str">
        <f>E29</f>
        <v xml:space="preserve">    ↓</v>
      </c>
      <c r="F109" s="64" t="str">
        <f>I29</f>
        <v xml:space="preserve">    ↓</v>
      </c>
      <c r="G109" s="64">
        <f>F29</f>
        <v>0</v>
      </c>
      <c r="H109" s="10"/>
      <c r="M109" s="103" t="s">
        <v>141</v>
      </c>
    </row>
    <row r="110" spans="9:11" ht="15">
      <c r="I110" s="68"/>
      <c r="K110" s="66"/>
    </row>
    <row r="111" spans="9:13" ht="15">
      <c r="I111" s="69"/>
      <c r="K111" s="33"/>
      <c r="M111" s="103" t="s">
        <v>132</v>
      </c>
    </row>
    <row r="112" spans="1:11" ht="15">
      <c r="A112" s="114" t="s">
        <v>154</v>
      </c>
      <c r="B112" s="114"/>
      <c r="C112" s="114"/>
      <c r="D112" s="114"/>
      <c r="E112" s="114"/>
      <c r="I112" s="69"/>
      <c r="K112" s="33"/>
    </row>
    <row r="113" spans="1:13" ht="72">
      <c r="A113" s="72" t="s">
        <v>13</v>
      </c>
      <c r="B113" s="73" t="s">
        <v>14</v>
      </c>
      <c r="C113" s="73" t="s">
        <v>142</v>
      </c>
      <c r="D113" s="74" t="s">
        <v>143</v>
      </c>
      <c r="E113" s="57" t="s">
        <v>144</v>
      </c>
      <c r="F113" s="66"/>
      <c r="G113" s="67"/>
      <c r="H113" s="68"/>
      <c r="I113" s="6"/>
      <c r="K113" s="6"/>
      <c r="M113" s="103" t="s">
        <v>136</v>
      </c>
    </row>
    <row r="114" spans="1:13" ht="15">
      <c r="A114" s="1"/>
      <c r="B114" s="17"/>
      <c r="C114" s="39" t="s">
        <v>80</v>
      </c>
      <c r="D114" s="39"/>
      <c r="I114" s="6"/>
      <c r="K114" s="6"/>
      <c r="M114" s="103" t="s">
        <v>137</v>
      </c>
    </row>
    <row r="115" spans="1:11" ht="15" customHeight="1">
      <c r="A115" s="1"/>
      <c r="B115" s="17"/>
      <c r="C115" s="17" t="s">
        <v>81</v>
      </c>
      <c r="D115" s="17" t="s">
        <v>82</v>
      </c>
      <c r="E115" s="55"/>
      <c r="F115" s="66"/>
      <c r="G115" s="67"/>
      <c r="H115" s="68"/>
      <c r="I115" s="6"/>
      <c r="K115" s="6"/>
    </row>
    <row r="116" spans="1:13" ht="15" customHeight="1">
      <c r="A116" s="46">
        <f aca="true" t="shared" si="2" ref="A116:B120">G25</f>
        <v>0</v>
      </c>
      <c r="B116" s="46">
        <f t="shared" si="2"/>
        <v>0</v>
      </c>
      <c r="C116" s="54">
        <f>(G25-68)</f>
        <v>-68</v>
      </c>
      <c r="D116" s="54">
        <f>H25-47</f>
        <v>-47</v>
      </c>
      <c r="E116" s="58">
        <f>F25</f>
        <v>0</v>
      </c>
      <c r="F116" s="33"/>
      <c r="H116" s="69"/>
      <c r="I116" s="6"/>
      <c r="K116" s="6"/>
      <c r="M116" s="104" t="s">
        <v>138</v>
      </c>
    </row>
    <row r="117" spans="1:13" ht="15" customHeight="1">
      <c r="A117" s="46">
        <f t="shared" si="2"/>
        <v>0</v>
      </c>
      <c r="B117" s="46">
        <f t="shared" si="2"/>
        <v>0</v>
      </c>
      <c r="C117" s="54">
        <f>(G26-68)</f>
        <v>-68</v>
      </c>
      <c r="D117" s="54">
        <f>H26-47</f>
        <v>-47</v>
      </c>
      <c r="E117" s="58">
        <f>F26</f>
        <v>0</v>
      </c>
      <c r="F117" s="33"/>
      <c r="H117" s="69"/>
      <c r="I117" s="6"/>
      <c r="K117" s="6"/>
      <c r="M117" s="104" t="s">
        <v>139</v>
      </c>
    </row>
    <row r="118" spans="1:13" ht="15" customHeight="1">
      <c r="A118" s="46">
        <f t="shared" si="2"/>
        <v>0</v>
      </c>
      <c r="B118" s="46">
        <f t="shared" si="2"/>
        <v>0</v>
      </c>
      <c r="C118" s="54">
        <f>(G27-68)</f>
        <v>-68</v>
      </c>
      <c r="D118" s="54">
        <f>H27-47</f>
        <v>-47</v>
      </c>
      <c r="E118" s="58">
        <f>F27</f>
        <v>0</v>
      </c>
      <c r="F118" s="6"/>
      <c r="G118" s="6"/>
      <c r="H118" s="6"/>
      <c r="M118" s="104" t="s">
        <v>140</v>
      </c>
    </row>
    <row r="119" spans="1:8" ht="15" customHeight="1">
      <c r="A119" s="46">
        <f t="shared" si="2"/>
        <v>0</v>
      </c>
      <c r="B119" s="46">
        <f t="shared" si="2"/>
        <v>0</v>
      </c>
      <c r="C119" s="54">
        <f>(G28-68)</f>
        <v>-68</v>
      </c>
      <c r="D119" s="54">
        <f>H28-47</f>
        <v>-47</v>
      </c>
      <c r="E119" s="58">
        <f>F28</f>
        <v>0</v>
      </c>
      <c r="F119" s="6"/>
      <c r="G119" s="10"/>
      <c r="H119" s="10"/>
    </row>
    <row r="120" spans="1:13" ht="15" customHeight="1">
      <c r="A120" s="46">
        <f t="shared" si="2"/>
        <v>0</v>
      </c>
      <c r="B120" s="46">
        <f t="shared" si="2"/>
        <v>0</v>
      </c>
      <c r="C120" s="54">
        <f>(G29-68)</f>
        <v>-68</v>
      </c>
      <c r="D120" s="54">
        <f>H29-47</f>
        <v>-47</v>
      </c>
      <c r="E120" s="58">
        <f>F29</f>
        <v>0</v>
      </c>
      <c r="F120" s="6"/>
      <c r="G120" s="10"/>
      <c r="H120" s="10"/>
      <c r="M120" s="103" t="s">
        <v>115</v>
      </c>
    </row>
    <row r="121" spans="5:11" ht="15" customHeight="1">
      <c r="E121" s="6"/>
      <c r="F121" s="6"/>
      <c r="G121" s="10"/>
      <c r="H121" s="10"/>
      <c r="I121" s="68"/>
      <c r="J121" s="68"/>
      <c r="K121" s="66"/>
    </row>
    <row r="122" spans="5:13" ht="15" customHeight="1">
      <c r="E122" s="6"/>
      <c r="F122" s="6"/>
      <c r="G122" s="10"/>
      <c r="H122" s="10"/>
      <c r="M122" s="105" t="s">
        <v>59</v>
      </c>
    </row>
    <row r="123" spans="9:20" ht="15">
      <c r="I123" s="68"/>
      <c r="J123" s="68"/>
      <c r="K123" s="66"/>
      <c r="N123" s="31"/>
      <c r="O123" s="31"/>
      <c r="P123" s="31"/>
      <c r="R123" s="31"/>
      <c r="S123" s="31"/>
      <c r="T123" s="31"/>
    </row>
    <row r="124" spans="9:20" ht="15">
      <c r="I124" s="69"/>
      <c r="J124" s="69"/>
      <c r="K124" s="33"/>
      <c r="M124" s="103" t="s">
        <v>86</v>
      </c>
      <c r="N124" s="107"/>
      <c r="O124" s="107"/>
      <c r="P124" s="107"/>
      <c r="Q124" s="107"/>
      <c r="R124" s="107"/>
      <c r="S124" s="107"/>
      <c r="T124" s="107"/>
    </row>
    <row r="125" spans="9:20" ht="15">
      <c r="I125" s="69"/>
      <c r="J125" s="69"/>
      <c r="K125" s="33"/>
      <c r="M125" s="103" t="s">
        <v>87</v>
      </c>
      <c r="N125" s="107"/>
      <c r="O125" s="107"/>
      <c r="P125" s="107"/>
      <c r="Q125" s="107"/>
      <c r="R125" s="107"/>
      <c r="S125" s="107"/>
      <c r="T125" s="107"/>
    </row>
    <row r="126" spans="9:13" ht="15">
      <c r="I126" s="6"/>
      <c r="J126" s="6"/>
      <c r="K126" s="6"/>
      <c r="M126" s="103" t="s">
        <v>88</v>
      </c>
    </row>
    <row r="127" spans="9:13" ht="15">
      <c r="I127" s="6"/>
      <c r="J127" s="6"/>
      <c r="K127" s="6"/>
      <c r="M127" s="103" t="s">
        <v>112</v>
      </c>
    </row>
    <row r="128" spans="9:13" ht="15">
      <c r="I128" s="6"/>
      <c r="J128" s="6"/>
      <c r="K128" s="6"/>
      <c r="M128" s="103" t="s">
        <v>113</v>
      </c>
    </row>
    <row r="129" spans="9:13" ht="15">
      <c r="I129" s="6"/>
      <c r="J129" s="6"/>
      <c r="K129" s="6"/>
      <c r="M129" s="103" t="s">
        <v>114</v>
      </c>
    </row>
    <row r="130" spans="9:11" ht="15">
      <c r="I130" s="6"/>
      <c r="J130" s="6"/>
      <c r="K130" s="6"/>
    </row>
    <row r="132" ht="15" hidden="1"/>
  </sheetData>
  <sheetProtection formatCells="0" formatColumns="0" formatRows="0" insertRows="0" deleteColumns="0" deleteRows="0"/>
  <mergeCells count="65">
    <mergeCell ref="H78:J80"/>
    <mergeCell ref="AI76:AL76"/>
    <mergeCell ref="D78:E80"/>
    <mergeCell ref="F78:G80"/>
    <mergeCell ref="D2:E2"/>
    <mergeCell ref="A37:J37"/>
    <mergeCell ref="E16:J16"/>
    <mergeCell ref="G23:J23"/>
    <mergeCell ref="C14:F14"/>
    <mergeCell ref="G14:J14"/>
    <mergeCell ref="D13:K13"/>
    <mergeCell ref="B15:G15"/>
    <mergeCell ref="B17:G17"/>
    <mergeCell ref="A60:C62"/>
    <mergeCell ref="D60:G62"/>
    <mergeCell ref="B74:C75"/>
    <mergeCell ref="D71:G73"/>
    <mergeCell ref="A55:F55"/>
    <mergeCell ref="G48:J48"/>
    <mergeCell ref="G49:J49"/>
    <mergeCell ref="G50:J50"/>
    <mergeCell ref="A54:F54"/>
    <mergeCell ref="G52:J52"/>
    <mergeCell ref="G53:J53"/>
    <mergeCell ref="G54:J54"/>
    <mergeCell ref="A57:C59"/>
    <mergeCell ref="D57:G59"/>
    <mergeCell ref="H60:J62"/>
    <mergeCell ref="A51:F51"/>
    <mergeCell ref="A52:F52"/>
    <mergeCell ref="A53:F53"/>
    <mergeCell ref="H57:J59"/>
    <mergeCell ref="A20:K22"/>
    <mergeCell ref="G55:J55"/>
    <mergeCell ref="G45:J45"/>
    <mergeCell ref="H71:I73"/>
    <mergeCell ref="H39:J39"/>
    <mergeCell ref="A47:F47"/>
    <mergeCell ref="G47:J47"/>
    <mergeCell ref="A46:K46"/>
    <mergeCell ref="A48:F48"/>
    <mergeCell ref="A49:F49"/>
    <mergeCell ref="A50:F50"/>
    <mergeCell ref="G51:J51"/>
    <mergeCell ref="A33:G33"/>
    <mergeCell ref="A36:G36"/>
    <mergeCell ref="A34:G34"/>
    <mergeCell ref="A35:G35"/>
    <mergeCell ref="H36:I36"/>
    <mergeCell ref="B30:K30"/>
    <mergeCell ref="A112:E112"/>
    <mergeCell ref="A101:G101"/>
    <mergeCell ref="A71:C73"/>
    <mergeCell ref="F69:G70"/>
    <mergeCell ref="B69:C70"/>
    <mergeCell ref="H63:J66"/>
    <mergeCell ref="D63:G66"/>
    <mergeCell ref="A63:C66"/>
    <mergeCell ref="H31:I31"/>
    <mergeCell ref="H32:I32"/>
    <mergeCell ref="H33:I33"/>
    <mergeCell ref="H34:I34"/>
    <mergeCell ref="H35:I35"/>
    <mergeCell ref="A31:G31"/>
    <mergeCell ref="A32:G32"/>
  </mergeCells>
  <dataValidations count="17">
    <dataValidation type="list" allowBlank="1" showInputMessage="1" showErrorMessage="1" sqref="I25:I29">
      <formula1>$M$27:$M$30</formula1>
    </dataValidation>
    <dataValidation type="list" allowBlank="1" showInputMessage="1" showErrorMessage="1" sqref="C25:C29">
      <formula1>$R$1:$R$11</formula1>
    </dataValidation>
    <dataValidation type="list" allowBlank="1" showInputMessage="1" showErrorMessage="1" sqref="O25:O30">
      <formula1>$M$25:$M$26</formula1>
    </dataValidation>
    <dataValidation type="list" allowBlank="1" showInputMessage="1" showErrorMessage="1" sqref="K26:K29">
      <formula1>$M$7:$M$18</formula1>
    </dataValidation>
    <dataValidation type="list" allowBlank="1" showInputMessage="1" showErrorMessage="1" sqref="E25:E29">
      <formula1>$M$23:$M$26</formula1>
    </dataValidation>
    <dataValidation type="list" allowBlank="1" showInputMessage="1" showErrorMessage="1" sqref="H95:H99 H119:H122 H105:H109">
      <formula1>$M$14:$M$22</formula1>
    </dataValidation>
    <dataValidation type="list" allowBlank="1" showInputMessage="1" showErrorMessage="1" sqref="G95:G99 G119:G122">
      <formula1>$M$14:$M$21</formula1>
    </dataValidation>
    <dataValidation type="list" allowBlank="1" showInputMessage="1" showErrorMessage="1" sqref="J25:J29">
      <formula1>$M$19:$M$22</formula1>
    </dataValidation>
    <dataValidation type="list" allowBlank="1" showInputMessage="1" showErrorMessage="1" sqref="A25:A29">
      <formula1>$M$38:$M$40</formula1>
    </dataValidation>
    <dataValidation type="list" allowBlank="1" showInputMessage="1" showErrorMessage="1" sqref="K25">
      <formula1>$M$8:$M$18</formula1>
    </dataValidation>
    <dataValidation type="list" allowBlank="1" showInputMessage="1" showErrorMessage="1" sqref="B25:B29">
      <formula1>$P$1:$P$14</formula1>
    </dataValidation>
    <dataValidation type="list" allowBlank="1" showInputMessage="1" showErrorMessage="1" sqref="D25:D29">
      <formula1>$P$17:$P$22</formula1>
    </dataValidation>
    <dataValidation type="list" allowBlank="1" showInputMessage="1" showErrorMessage="1" sqref="H32:H36">
      <formula1>$P$17:$P$24</formula1>
    </dataValidation>
    <dataValidation type="list" allowBlank="1" showInputMessage="1" showErrorMessage="1" sqref="A48:F55">
      <formula1>$M$49:$M$139</formula1>
    </dataValidation>
    <dataValidation type="list" allowBlank="1" showInputMessage="1" showErrorMessage="1" sqref="A32:G36">
      <formula1>$Q$24:$Q$33</formula1>
    </dataValidation>
    <dataValidation type="list" allowBlank="1" showInputMessage="1" showErrorMessage="1" sqref="H15:I15">
      <formula1>$M$33:$M$36</formula1>
    </dataValidation>
    <dataValidation type="list" allowBlank="1" showInputMessage="1" showErrorMessage="1" sqref="B15:G15 G48:J55">
      <formula1>$M$31:$M$36</formula1>
    </dataValidation>
  </dataValidations>
  <hyperlinks>
    <hyperlink ref="D2" r:id="rId1" display="mailto:info@eamo.nl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Boomkamp</dc:creator>
  <cp:keywords/>
  <dc:description/>
  <cp:lastModifiedBy>marcel.Boomkamp@kpnms044521.onmicrosoft.com</cp:lastModifiedBy>
  <cp:lastPrinted>2023-06-20T11:29:48Z</cp:lastPrinted>
  <dcterms:created xsi:type="dcterms:W3CDTF">2018-04-11T08:37:36Z</dcterms:created>
  <dcterms:modified xsi:type="dcterms:W3CDTF">2024-03-08T09:24:42Z</dcterms:modified>
  <cp:category/>
  <cp:version/>
  <cp:contentType/>
  <cp:contentStatus/>
</cp:coreProperties>
</file>